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5" windowWidth="10830" windowHeight="6885" activeTab="0"/>
  </bookViews>
  <sheets>
    <sheet name="Лист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<sst xmlns="http://schemas.openxmlformats.org/spreadsheetml/2006/main" count="250" uniqueCount="98">
  <si>
    <t>Сведения об освоении водных биологических ресурсов,</t>
  </si>
  <si>
    <t>общий допустимый улов которых не устанавливается</t>
  </si>
  <si>
    <t>Западный рыбохозяйственный бассейн</t>
  </si>
  <si>
    <t>Водные биологические ресурсы</t>
  </si>
  <si>
    <t>2014 год</t>
  </si>
  <si>
    <t>Рекомендованный объем</t>
  </si>
  <si>
    <t>Фактическое освоение</t>
  </si>
  <si>
    <t>% освоения</t>
  </si>
  <si>
    <t>Балтийское море (Финский залив)</t>
  </si>
  <si>
    <t>Сиг</t>
  </si>
  <si>
    <t>Корюшка европейская</t>
  </si>
  <si>
    <t>Ряпушка</t>
  </si>
  <si>
    <t>Минога</t>
  </si>
  <si>
    <t>Рыбец, сырть</t>
  </si>
  <si>
    <t>Налим</t>
  </si>
  <si>
    <t>Щука</t>
  </si>
  <si>
    <t>Ерш пресноводный</t>
  </si>
  <si>
    <t>Окунь пресноводный</t>
  </si>
  <si>
    <t>Плотва</t>
  </si>
  <si>
    <t>Лещ</t>
  </si>
  <si>
    <t>Колюшка трехиглая</t>
  </si>
  <si>
    <t>Чехонь</t>
  </si>
  <si>
    <t>Прочие пресноводные</t>
  </si>
  <si>
    <t>Ладожское озеро (в административных границах Ленинградской области)</t>
  </si>
  <si>
    <t>Густера</t>
  </si>
  <si>
    <t>Лещ (жилая форма)</t>
  </si>
  <si>
    <t>Палия</t>
  </si>
  <si>
    <t>Чехонь (жилая форма)</t>
  </si>
  <si>
    <t>Синец</t>
  </si>
  <si>
    <t>Рыбец, сырть (жилая форма)</t>
  </si>
  <si>
    <t>Прочие озера Ленинградской области</t>
  </si>
  <si>
    <t>Пелядь</t>
  </si>
  <si>
    <t>Карась</t>
  </si>
  <si>
    <t>Жерех</t>
  </si>
  <si>
    <t>Язь</t>
  </si>
  <si>
    <t>Уклея</t>
  </si>
  <si>
    <t>Линь</t>
  </si>
  <si>
    <t>Красноперка</t>
  </si>
  <si>
    <t>Раки</t>
  </si>
  <si>
    <t>Хирономиды</t>
  </si>
  <si>
    <t>Реки Ленинградской области</t>
  </si>
  <si>
    <t>Голавль</t>
  </si>
  <si>
    <t>Нарвское водохранилище</t>
  </si>
  <si>
    <t>Ладожское озеро (в административных границах Республики Карелия)</t>
  </si>
  <si>
    <t>Озеро Ильмень</t>
  </si>
  <si>
    <t>Корюшка европейская, снеток</t>
  </si>
  <si>
    <t>Сом пресноводный</t>
  </si>
  <si>
    <t>Прочие озера Новгородской области</t>
  </si>
  <si>
    <t>Рипус</t>
  </si>
  <si>
    <t>Хирономиды (мотыль)</t>
  </si>
  <si>
    <t>Реки Новгородской области</t>
  </si>
  <si>
    <t>Малые озера Псковской области</t>
  </si>
  <si>
    <t>Угорь речной</t>
  </si>
  <si>
    <t>Уклейка, уклея</t>
  </si>
  <si>
    <t>Контроль за добычей (выловом) водных биологических ресурсов,</t>
  </si>
  <si>
    <t>общий допустимый улов которых не устанавливается,</t>
  </si>
  <si>
    <t>в Западном рыбохозяйственном бассейне</t>
  </si>
  <si>
    <t>1. Результат работы территориального управления</t>
  </si>
  <si>
    <t>Территориальное управление</t>
  </si>
  <si>
    <t>Количество заключенных договоров</t>
  </si>
  <si>
    <t>Количество выданных разрешений</t>
  </si>
  <si>
    <t>Северо-Западное территориальное управление</t>
  </si>
  <si>
    <t>2. Общие рекомендованные объемы водных биоресурсов</t>
  </si>
  <si>
    <t>для промышленного/прибрежного рыболовства по районам промысла,</t>
  </si>
  <si>
    <t>вылов и освоение</t>
  </si>
  <si>
    <t>Рыбопромысловый район (зона, подзона)</t>
  </si>
  <si>
    <t>Общий рекомендованный объем, тонн</t>
  </si>
  <si>
    <t>Вылов, тонн</t>
  </si>
  <si>
    <t>Освоение, %</t>
  </si>
  <si>
    <t>лещ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</si>
  <si>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</si>
  <si>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</si>
  <si>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</si>
  <si>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</si>
  <si>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</si>
  <si>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</si>
  <si>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</si>
  <si>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</si>
  <si>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сиг (пресноводная жилая форма)</t>
  </si>
  <si>
    <t>атлантическая финта</t>
  </si>
  <si>
    <t>26-й подрайон Балтийского моря</t>
  </si>
  <si>
    <t>Калининградский (Вислинский) залив</t>
  </si>
  <si>
    <t>корюшка европейская, снеток (пресноводная жилая форма)</t>
  </si>
  <si>
    <t>Куршский залив</t>
  </si>
  <si>
    <t>Виштынецкое озеро</t>
  </si>
  <si>
    <t>ряпушка европейская</t>
  </si>
  <si>
    <t>прочие</t>
  </si>
  <si>
    <t>Западно-Балтийское территориальное управление</t>
  </si>
  <si>
    <t>Судак</t>
  </si>
  <si>
    <t>Камбала - тюрбо</t>
  </si>
  <si>
    <t>Камбала морская</t>
  </si>
  <si>
    <t>ИТОГО</t>
  </si>
  <si>
    <t>ВСЕГО ПО БАССЕЙНУ, ВБР</t>
  </si>
  <si>
    <t>Итого ( 2 управления)</t>
  </si>
  <si>
    <t>Итого по всем районам</t>
  </si>
  <si>
    <t xml:space="preserve">Приложение № 2 к письму
__Западно-Балтийского_
территориального управления Росрыболовства
от_____________№_____
</t>
  </si>
  <si>
    <t xml:space="preserve">Приложение № 1 к письму
_Западно-Балтийского_
территориального управления Росрыболовства
от______________№__ 
</t>
  </si>
  <si>
    <t>Сводка на 31.12.2014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</si>
</sst>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4" fontId="42" fillId="0" borderId="10" xfId="0" applyNumberFormat="1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="70" zoomScaleNormal="70" zoomScalePageLayoutView="0" workbookViewId="0" topLeftCell="A30">
      <selection activeCell="I50" sqref="I50"/>
    </sheetView>
  </sheetViews>
  <sheetFormatPr defaultColWidth="9.140625" defaultRowHeight="15"/>
  <cols>
    <col min="1" max="1" width="45.140625" style="0" customWidth="1"/>
    <col min="2" max="2" width="18.7109375" style="0" customWidth="1"/>
    <col min="3" max="3" width="15.28125" style="0" customWidth="1"/>
    <col min="4" max="4" width="10.00390625" style="0" customWidth="1"/>
  </cols>
  <sheetData>
    <row r="1" spans="1:4" ht="93" customHeight="1">
      <c r="A1" s="7"/>
      <c r="B1" s="7"/>
      <c r="C1" s="25" t="s">
        <v>96</v>
      </c>
      <c r="D1" s="25"/>
    </row>
    <row r="2" spans="1:4" ht="15.75">
      <c r="A2" s="7"/>
      <c r="B2" s="7"/>
      <c r="C2" s="29" t="s">
        <v>97</v>
      </c>
      <c r="D2" s="29"/>
    </row>
    <row r="3" spans="1:4" ht="15.75">
      <c r="A3" s="28" t="s">
        <v>0</v>
      </c>
      <c r="B3" s="28"/>
      <c r="C3" s="28"/>
      <c r="D3" s="28"/>
    </row>
    <row r="4" spans="1:4" ht="15.75">
      <c r="A4" s="28" t="s">
        <v>1</v>
      </c>
      <c r="B4" s="28"/>
      <c r="C4" s="28"/>
      <c r="D4" s="28"/>
    </row>
    <row r="5" spans="1:4" ht="15.75">
      <c r="A5" s="8"/>
      <c r="B5" s="7"/>
      <c r="C5" s="7"/>
      <c r="D5" s="7"/>
    </row>
    <row r="6" spans="1:4" ht="15.75">
      <c r="A6" s="21" t="s">
        <v>2</v>
      </c>
      <c r="B6" s="21"/>
      <c r="C6" s="21"/>
      <c r="D6" s="21"/>
    </row>
    <row r="7" spans="1:4" ht="15.75">
      <c r="A7" s="30" t="s">
        <v>3</v>
      </c>
      <c r="B7" s="30" t="s">
        <v>4</v>
      </c>
      <c r="C7" s="30"/>
      <c r="D7" s="30"/>
    </row>
    <row r="8" spans="1:4" ht="31.5">
      <c r="A8" s="30"/>
      <c r="B8" s="18" t="s">
        <v>5</v>
      </c>
      <c r="C8" s="18" t="s">
        <v>6</v>
      </c>
      <c r="D8" s="18" t="s">
        <v>7</v>
      </c>
    </row>
    <row r="9" spans="1:4" ht="15.75">
      <c r="A9" s="22" t="s">
        <v>80</v>
      </c>
      <c r="B9" s="22"/>
      <c r="C9" s="22"/>
      <c r="D9" s="22"/>
    </row>
    <row r="10" spans="1:4" ht="15.75">
      <c r="A10" s="14" t="s">
        <v>88</v>
      </c>
      <c r="B10" s="3">
        <v>58.9</v>
      </c>
      <c r="C10" s="3">
        <v>0.05</v>
      </c>
      <c r="D10" s="4">
        <f>C10*100/B10</f>
        <v>0.08488964346349745</v>
      </c>
    </row>
    <row r="11" spans="1:4" ht="19.5" customHeight="1">
      <c r="A11" s="14" t="s">
        <v>89</v>
      </c>
      <c r="B11" s="3">
        <v>17.69</v>
      </c>
      <c r="C11" s="3">
        <v>5.724</v>
      </c>
      <c r="D11" s="4">
        <f>C11*100/B11</f>
        <v>32.35726399095534</v>
      </c>
    </row>
    <row r="12" spans="1:4" ht="15.75">
      <c r="A12" s="14" t="s">
        <v>90</v>
      </c>
      <c r="B12" s="3">
        <v>5</v>
      </c>
      <c r="C12" s="3"/>
      <c r="D12" s="4">
        <f>C12*100/B12</f>
        <v>0</v>
      </c>
    </row>
    <row r="13" spans="1:4" ht="19.5" customHeight="1">
      <c r="A13" s="16" t="s">
        <v>91</v>
      </c>
      <c r="B13" s="3">
        <f>SUM(B10:B12)</f>
        <v>81.59</v>
      </c>
      <c r="C13" s="3">
        <f>SUM(C10:C12)</f>
        <v>5.774</v>
      </c>
      <c r="D13" s="4">
        <f>C13/B13*100</f>
        <v>7.076847652898639</v>
      </c>
    </row>
    <row r="14" spans="1:4" ht="37.5" customHeight="1">
      <c r="A14" s="31" t="s">
        <v>8</v>
      </c>
      <c r="B14" s="31"/>
      <c r="C14" s="31"/>
      <c r="D14" s="31"/>
    </row>
    <row r="15" spans="1:4" ht="19.5" customHeight="1">
      <c r="A15" s="19" t="s">
        <v>9</v>
      </c>
      <c r="B15" s="19">
        <v>9.5</v>
      </c>
      <c r="C15" s="19">
        <v>8.787</v>
      </c>
      <c r="D15" s="19">
        <v>92.49</v>
      </c>
    </row>
    <row r="16" spans="1:4" ht="18.75">
      <c r="A16" s="19" t="s">
        <v>10</v>
      </c>
      <c r="B16" s="19">
        <v>479</v>
      </c>
      <c r="C16" s="19">
        <v>502.868</v>
      </c>
      <c r="D16" s="19">
        <v>104.98</v>
      </c>
    </row>
    <row r="17" spans="1:4" ht="19.5" customHeight="1">
      <c r="A17" s="19" t="s">
        <v>11</v>
      </c>
      <c r="B17" s="19">
        <v>14.5</v>
      </c>
      <c r="C17" s="19">
        <v>10.951</v>
      </c>
      <c r="D17" s="19">
        <v>75.52</v>
      </c>
    </row>
    <row r="18" spans="1:4" ht="18.75">
      <c r="A18" s="19" t="s">
        <v>12</v>
      </c>
      <c r="B18" s="19">
        <v>59.847</v>
      </c>
      <c r="C18" s="19">
        <v>39.224</v>
      </c>
      <c r="D18" s="19">
        <v>65.54</v>
      </c>
    </row>
    <row r="19" spans="1:4" ht="18.75">
      <c r="A19" s="19" t="s">
        <v>13</v>
      </c>
      <c r="B19" s="19">
        <v>4.8</v>
      </c>
      <c r="C19" s="19">
        <v>7.528</v>
      </c>
      <c r="D19" s="20">
        <v>156.83</v>
      </c>
    </row>
    <row r="20" spans="1:4" ht="18.75">
      <c r="A20" s="19" t="s">
        <v>14</v>
      </c>
      <c r="B20" s="19">
        <v>4.9</v>
      </c>
      <c r="C20" s="19">
        <v>3.881</v>
      </c>
      <c r="D20" s="20">
        <v>79.2</v>
      </c>
    </row>
    <row r="21" spans="1:4" ht="18.75">
      <c r="A21" s="19" t="s">
        <v>15</v>
      </c>
      <c r="B21" s="19">
        <v>9.8</v>
      </c>
      <c r="C21" s="19">
        <v>8.644</v>
      </c>
      <c r="D21" s="20">
        <v>88.2</v>
      </c>
    </row>
    <row r="22" spans="1:4" ht="18.75">
      <c r="A22" s="19" t="s">
        <v>16</v>
      </c>
      <c r="B22" s="19">
        <v>327</v>
      </c>
      <c r="C22" s="19">
        <v>211.394</v>
      </c>
      <c r="D22" s="20">
        <v>64.65</v>
      </c>
    </row>
    <row r="23" spans="1:4" ht="18.75">
      <c r="A23" s="19" t="s">
        <v>17</v>
      </c>
      <c r="B23" s="19">
        <v>149.6</v>
      </c>
      <c r="C23" s="19">
        <v>76.779</v>
      </c>
      <c r="D23" s="20">
        <v>51.32</v>
      </c>
    </row>
    <row r="24" spans="1:4" ht="18.75">
      <c r="A24" s="19" t="s">
        <v>18</v>
      </c>
      <c r="B24" s="19">
        <v>187.9</v>
      </c>
      <c r="C24" s="19">
        <v>126.421</v>
      </c>
      <c r="D24" s="20">
        <v>67.28</v>
      </c>
    </row>
    <row r="25" spans="1:4" ht="18.75">
      <c r="A25" s="19" t="s">
        <v>19</v>
      </c>
      <c r="B25" s="19">
        <v>170.9</v>
      </c>
      <c r="C25" s="19">
        <v>147.63</v>
      </c>
      <c r="D25" s="20">
        <v>86.38</v>
      </c>
    </row>
    <row r="26" spans="1:4" ht="18.75">
      <c r="A26" s="19" t="s">
        <v>20</v>
      </c>
      <c r="B26" s="19">
        <v>89.5</v>
      </c>
      <c r="C26" s="19">
        <v>35.758</v>
      </c>
      <c r="D26" s="20">
        <v>39.95</v>
      </c>
    </row>
    <row r="27" spans="1:4" ht="18.75">
      <c r="A27" s="19" t="s">
        <v>21</v>
      </c>
      <c r="B27" s="19">
        <v>6.9</v>
      </c>
      <c r="C27" s="19">
        <v>6.846</v>
      </c>
      <c r="D27" s="20">
        <v>99.22</v>
      </c>
    </row>
    <row r="28" spans="1:4" ht="19.5" customHeight="1">
      <c r="A28" s="19" t="s">
        <v>22</v>
      </c>
      <c r="B28" s="19">
        <v>52.1</v>
      </c>
      <c r="C28" s="19">
        <v>41.893</v>
      </c>
      <c r="D28" s="20">
        <v>80.41</v>
      </c>
    </row>
    <row r="29" spans="1:4" ht="75" customHeight="1">
      <c r="A29" s="16" t="s">
        <v>91</v>
      </c>
      <c r="B29" s="3">
        <f>SUM(B15:B28)</f>
        <v>1566.247</v>
      </c>
      <c r="C29" s="3">
        <f>SUM(C15:C28)</f>
        <v>1228.604</v>
      </c>
      <c r="D29" s="4">
        <f>C29/B29*100</f>
        <v>78.44254450287853</v>
      </c>
    </row>
    <row r="30" spans="1:4" ht="15.75">
      <c r="A30" s="23" t="s">
        <v>81</v>
      </c>
      <c r="B30" s="23"/>
      <c r="C30" s="23"/>
      <c r="D30" s="23"/>
    </row>
    <row r="31" spans="1:4" ht="19.5" customHeight="1">
      <c r="A31" s="14" t="s">
        <v>17</v>
      </c>
      <c r="B31" s="3">
        <v>48.79</v>
      </c>
      <c r="C31" s="5">
        <v>38.507999999999996</v>
      </c>
      <c r="D31" s="4">
        <f aca="true" t="shared" si="0" ref="D31:D36">C31*100/B31</f>
        <v>78.9260094281615</v>
      </c>
    </row>
    <row r="32" spans="1:4" ht="19.5" customHeight="1">
      <c r="A32" s="14" t="s">
        <v>72</v>
      </c>
      <c r="B32" s="3">
        <v>18.8</v>
      </c>
      <c r="C32" s="5">
        <v>3.8539999999999996</v>
      </c>
      <c r="D32" s="4">
        <f t="shared" si="0"/>
        <v>20.499999999999996</v>
      </c>
    </row>
    <row r="33" spans="1:4" ht="15.75">
      <c r="A33" s="14" t="s">
        <v>73</v>
      </c>
      <c r="B33" s="3">
        <v>4</v>
      </c>
      <c r="C33" s="5">
        <v>0.5710000000000001</v>
      </c>
      <c r="D33" s="4">
        <f t="shared" si="0"/>
        <v>14.275000000000002</v>
      </c>
    </row>
    <row r="34" spans="1:4" ht="15.75">
      <c r="A34" s="14" t="s">
        <v>74</v>
      </c>
      <c r="B34" s="3">
        <v>5</v>
      </c>
      <c r="C34" s="5">
        <v>0.11299999999999999</v>
      </c>
      <c r="D34" s="4">
        <f t="shared" si="0"/>
        <v>2.26</v>
      </c>
    </row>
    <row r="35" spans="1:4" ht="15.75">
      <c r="A35" s="14" t="s">
        <v>75</v>
      </c>
      <c r="B35" s="3">
        <v>1</v>
      </c>
      <c r="C35" s="5"/>
      <c r="D35" s="4">
        <f t="shared" si="0"/>
        <v>0</v>
      </c>
    </row>
    <row r="36" spans="1:4" ht="15.75">
      <c r="A36" s="14" t="s">
        <v>76</v>
      </c>
      <c r="B36" s="3">
        <v>28.8</v>
      </c>
      <c r="C36" s="5">
        <v>69.029</v>
      </c>
      <c r="D36" s="4">
        <f t="shared" si="0"/>
        <v>239.68402777777777</v>
      </c>
    </row>
    <row r="37" spans="1:4" ht="15.75">
      <c r="A37" s="17" t="s">
        <v>91</v>
      </c>
      <c r="B37" s="5">
        <f>SUM(B31:B36)</f>
        <v>106.39</v>
      </c>
      <c r="C37" s="5">
        <f>SUM(C31:C36)</f>
        <v>112.07499999999999</v>
      </c>
      <c r="D37" s="4">
        <f>C37/B37*100</f>
        <v>105.34354732587647</v>
      </c>
    </row>
    <row r="38" spans="1:4" ht="15.75">
      <c r="A38" s="23" t="s">
        <v>83</v>
      </c>
      <c r="B38" s="23"/>
      <c r="C38" s="23"/>
      <c r="D38" s="23"/>
    </row>
    <row r="39" spans="1:4" ht="15.75">
      <c r="A39" s="14" t="s">
        <v>71</v>
      </c>
      <c r="B39" s="3">
        <v>145.49</v>
      </c>
      <c r="C39" s="3">
        <v>110.159</v>
      </c>
      <c r="D39" s="4">
        <f aca="true" t="shared" si="1" ref="D39:D48">C39*100/B39</f>
        <v>75.71585675991477</v>
      </c>
    </row>
    <row r="40" spans="1:4" ht="15.75">
      <c r="A40" s="14" t="s">
        <v>77</v>
      </c>
      <c r="B40" s="3">
        <v>289.9</v>
      </c>
      <c r="C40" s="3">
        <v>113.59949999999999</v>
      </c>
      <c r="D40" s="4">
        <f t="shared" si="1"/>
        <v>39.185753708175234</v>
      </c>
    </row>
    <row r="41" spans="1:4" ht="31.5">
      <c r="A41" s="14" t="s">
        <v>82</v>
      </c>
      <c r="B41" s="3">
        <v>28.5</v>
      </c>
      <c r="C41" s="3">
        <v>21.256999999999998</v>
      </c>
      <c r="D41" s="4">
        <f t="shared" si="1"/>
        <v>74.5859649122807</v>
      </c>
    </row>
    <row r="42" spans="1:4" ht="19.5" customHeight="1">
      <c r="A42" s="14" t="s">
        <v>72</v>
      </c>
      <c r="B42" s="3">
        <v>1.8</v>
      </c>
      <c r="C42" s="3">
        <v>0.005</v>
      </c>
      <c r="D42" s="4">
        <f t="shared" si="1"/>
        <v>0.2777777777777778</v>
      </c>
    </row>
    <row r="43" spans="1:4" ht="37.5" customHeight="1">
      <c r="A43" s="14" t="s">
        <v>73</v>
      </c>
      <c r="B43" s="3">
        <v>44.9</v>
      </c>
      <c r="C43" s="3">
        <v>2.8399999999999963</v>
      </c>
      <c r="D43" s="4">
        <f t="shared" si="1"/>
        <v>6.325167037861908</v>
      </c>
    </row>
    <row r="44" spans="1:4" ht="15.75">
      <c r="A44" s="14" t="s">
        <v>74</v>
      </c>
      <c r="B44" s="3">
        <v>28.59</v>
      </c>
      <c r="C44" s="3">
        <v>14.715000000000003</v>
      </c>
      <c r="D44" s="4">
        <f t="shared" si="1"/>
        <v>51.46904512067158</v>
      </c>
    </row>
    <row r="45" spans="1:4" ht="15.75">
      <c r="A45" s="14" t="s">
        <v>75</v>
      </c>
      <c r="B45" s="3">
        <v>118.64</v>
      </c>
      <c r="C45" s="3">
        <v>4.068</v>
      </c>
      <c r="D45" s="4">
        <f t="shared" si="1"/>
        <v>3.4288604180714763</v>
      </c>
    </row>
    <row r="46" spans="1:4" ht="19.5" customHeight="1">
      <c r="A46" s="14" t="s">
        <v>76</v>
      </c>
      <c r="B46" s="3">
        <v>294.7</v>
      </c>
      <c r="C46" s="3">
        <v>199.467</v>
      </c>
      <c r="D46" s="4">
        <f t="shared" si="1"/>
        <v>67.68476416694945</v>
      </c>
    </row>
    <row r="47" spans="1:4" ht="15.75">
      <c r="A47" s="14" t="s">
        <v>78</v>
      </c>
      <c r="B47" s="3">
        <v>1.56</v>
      </c>
      <c r="C47" s="3">
        <v>0.243</v>
      </c>
      <c r="D47" s="4">
        <f t="shared" si="1"/>
        <v>15.576923076923077</v>
      </c>
    </row>
    <row r="48" spans="1:4" ht="15.75">
      <c r="A48" s="14" t="s">
        <v>79</v>
      </c>
      <c r="B48" s="3">
        <v>60</v>
      </c>
      <c r="C48" s="3">
        <v>20.326</v>
      </c>
      <c r="D48" s="4">
        <f t="shared" si="1"/>
        <v>33.87666666666667</v>
      </c>
    </row>
    <row r="49" spans="1:9" ht="15.75">
      <c r="A49" s="16" t="s">
        <v>91</v>
      </c>
      <c r="B49" s="3">
        <f>SUM(B39:B48)</f>
        <v>1014.0799999999999</v>
      </c>
      <c r="C49" s="3">
        <f>SUM(C39:C48)</f>
        <v>486.6795</v>
      </c>
      <c r="D49" s="4">
        <f>C49/B49*100</f>
        <v>47.99221954875355</v>
      </c>
      <c r="G49" s="32">
        <f>B49+B37+B29+B13</f>
        <v>2768.3070000000002</v>
      </c>
      <c r="H49" s="32">
        <f>C13+C29+C37+C49</f>
        <v>1833.1325</v>
      </c>
      <c r="I49">
        <f>H49/G49*100</f>
        <v>66.21854079045423</v>
      </c>
    </row>
    <row r="50" spans="1:4" ht="15.75">
      <c r="A50" s="22" t="s">
        <v>84</v>
      </c>
      <c r="B50" s="22"/>
      <c r="C50" s="22"/>
      <c r="D50" s="22"/>
    </row>
    <row r="51" spans="1:4" ht="15.75" customHeight="1">
      <c r="A51" s="18" t="s">
        <v>78</v>
      </c>
      <c r="B51" s="3">
        <v>1.5</v>
      </c>
      <c r="C51" s="3">
        <v>1.151</v>
      </c>
      <c r="D51" s="4">
        <f>C51*100/B51</f>
        <v>76.73333333333333</v>
      </c>
    </row>
    <row r="52" spans="1:4" ht="15.75">
      <c r="A52" s="18" t="s">
        <v>85</v>
      </c>
      <c r="B52" s="3">
        <v>11.7</v>
      </c>
      <c r="C52" s="3">
        <v>1.99</v>
      </c>
      <c r="D52" s="4">
        <f>C52*100/B52</f>
        <v>17.00854700854701</v>
      </c>
    </row>
    <row r="53" spans="1:4" ht="15.75" customHeight="1">
      <c r="A53" s="18" t="s">
        <v>70</v>
      </c>
      <c r="B53" s="3">
        <v>4.3</v>
      </c>
      <c r="C53" s="3">
        <v>0.989</v>
      </c>
      <c r="D53" s="4">
        <f>C53*100/B53</f>
        <v>23.000000000000004</v>
      </c>
    </row>
    <row r="54" spans="1:4" ht="15.75">
      <c r="A54" s="18" t="s">
        <v>71</v>
      </c>
      <c r="B54" s="3">
        <v>5.1</v>
      </c>
      <c r="C54" s="3">
        <v>0.625</v>
      </c>
      <c r="D54" s="4">
        <f aca="true" t="shared" si="2" ref="D54:D59">C54*100/B54</f>
        <v>12.254901960784315</v>
      </c>
    </row>
    <row r="55" spans="1:4" ht="15.75">
      <c r="A55" s="18" t="s">
        <v>69</v>
      </c>
      <c r="B55" s="3">
        <v>0.45</v>
      </c>
      <c r="C55" s="3">
        <v>0.385</v>
      </c>
      <c r="D55" s="4">
        <f t="shared" si="2"/>
        <v>85.55555555555556</v>
      </c>
    </row>
    <row r="56" spans="1:4" ht="15.75">
      <c r="A56" s="18" t="s">
        <v>72</v>
      </c>
      <c r="B56" s="3">
        <v>0.45</v>
      </c>
      <c r="C56" s="3">
        <v>0.16499999999999998</v>
      </c>
      <c r="D56" s="4">
        <f t="shared" si="2"/>
        <v>36.66666666666666</v>
      </c>
    </row>
    <row r="57" spans="1:4" ht="15.75">
      <c r="A57" s="18" t="s">
        <v>74</v>
      </c>
      <c r="B57" s="3">
        <v>0.1</v>
      </c>
      <c r="C57" s="3">
        <v>0.091</v>
      </c>
      <c r="D57" s="4">
        <f t="shared" si="2"/>
        <v>90.99999999999999</v>
      </c>
    </row>
    <row r="58" spans="1:4" ht="15.75">
      <c r="A58" s="18" t="s">
        <v>73</v>
      </c>
      <c r="B58" s="3">
        <v>0.25</v>
      </c>
      <c r="C58" s="3">
        <v>0.253</v>
      </c>
      <c r="D58" s="4">
        <f t="shared" si="2"/>
        <v>101.2</v>
      </c>
    </row>
    <row r="59" spans="1:4" ht="15.75">
      <c r="A59" s="18" t="s">
        <v>86</v>
      </c>
      <c r="B59" s="3">
        <v>0.8</v>
      </c>
      <c r="C59" s="3"/>
      <c r="D59" s="4">
        <f t="shared" si="2"/>
        <v>0</v>
      </c>
    </row>
    <row r="60" spans="1:4" ht="15.75">
      <c r="A60" s="17" t="s">
        <v>91</v>
      </c>
      <c r="B60" s="3">
        <f>SUM(B51:B59)</f>
        <v>24.650000000000002</v>
      </c>
      <c r="C60" s="3">
        <f>SUM(C51:C59)</f>
        <v>5.649</v>
      </c>
      <c r="D60" s="3">
        <f>C60/B60*100</f>
        <v>22.916835699797158</v>
      </c>
    </row>
    <row r="61" spans="1:4" ht="75" customHeight="1">
      <c r="A61" s="31" t="s">
        <v>23</v>
      </c>
      <c r="B61" s="31"/>
      <c r="C61" s="31"/>
      <c r="D61" s="31"/>
    </row>
    <row r="62" spans="1:4" ht="37.5" customHeight="1">
      <c r="A62" s="19" t="s">
        <v>26</v>
      </c>
      <c r="B62" s="19">
        <v>1.95</v>
      </c>
      <c r="C62" s="19">
        <v>2.74</v>
      </c>
      <c r="D62" s="20">
        <v>140.51</v>
      </c>
    </row>
    <row r="63" spans="1:4" ht="18.75">
      <c r="A63" s="19" t="s">
        <v>11</v>
      </c>
      <c r="B63" s="19">
        <v>948</v>
      </c>
      <c r="C63" s="19">
        <v>492.891</v>
      </c>
      <c r="D63" s="20">
        <v>51.99</v>
      </c>
    </row>
    <row r="64" spans="1:4" ht="18.75">
      <c r="A64" s="19" t="s">
        <v>10</v>
      </c>
      <c r="B64" s="19">
        <v>1380</v>
      </c>
      <c r="C64" s="19">
        <v>1637.062</v>
      </c>
      <c r="D64" s="20">
        <v>118.63</v>
      </c>
    </row>
    <row r="65" spans="1:4" ht="19.5" customHeight="1">
      <c r="A65" s="19" t="s">
        <v>25</v>
      </c>
      <c r="B65" s="19">
        <v>149</v>
      </c>
      <c r="C65" s="19">
        <v>240.898</v>
      </c>
      <c r="D65" s="20">
        <v>161.68</v>
      </c>
    </row>
    <row r="66" spans="1:4" ht="18.75">
      <c r="A66" s="19" t="s">
        <v>18</v>
      </c>
      <c r="B66" s="19">
        <v>554</v>
      </c>
      <c r="C66" s="19">
        <v>667.295</v>
      </c>
      <c r="D66" s="20">
        <v>120.45</v>
      </c>
    </row>
    <row r="67" spans="1:4" ht="18.75">
      <c r="A67" s="19" t="s">
        <v>27</v>
      </c>
      <c r="B67" s="19">
        <v>19.5</v>
      </c>
      <c r="C67" s="19">
        <v>27.335</v>
      </c>
      <c r="D67" s="20">
        <v>140.18</v>
      </c>
    </row>
    <row r="68" spans="1:4" ht="18.75">
      <c r="A68" s="19" t="s">
        <v>28</v>
      </c>
      <c r="B68" s="19">
        <v>9.5</v>
      </c>
      <c r="C68" s="19">
        <v>14.724</v>
      </c>
      <c r="D68" s="20">
        <v>154.99</v>
      </c>
    </row>
    <row r="69" spans="1:4" ht="18.75">
      <c r="A69" s="19" t="s">
        <v>29</v>
      </c>
      <c r="B69" s="19">
        <v>9.5</v>
      </c>
      <c r="C69" s="19">
        <v>11.4</v>
      </c>
      <c r="D69" s="20">
        <v>120</v>
      </c>
    </row>
    <row r="70" spans="1:4" ht="18.75">
      <c r="A70" s="19" t="s">
        <v>24</v>
      </c>
      <c r="B70" s="19">
        <v>89.5</v>
      </c>
      <c r="C70" s="19">
        <v>120.579</v>
      </c>
      <c r="D70" s="20">
        <v>134.73</v>
      </c>
    </row>
    <row r="71" spans="1:4" ht="18.75">
      <c r="A71" s="19" t="s">
        <v>17</v>
      </c>
      <c r="B71" s="19">
        <v>499</v>
      </c>
      <c r="C71" s="19">
        <v>730.598</v>
      </c>
      <c r="D71" s="20">
        <v>146.41</v>
      </c>
    </row>
    <row r="72" spans="1:4" ht="18.75">
      <c r="A72" s="19" t="s">
        <v>16</v>
      </c>
      <c r="B72" s="19">
        <v>199</v>
      </c>
      <c r="C72" s="19">
        <v>73.609</v>
      </c>
      <c r="D72" s="20">
        <v>36.99</v>
      </c>
    </row>
    <row r="73" spans="1:4" ht="18.75">
      <c r="A73" s="19" t="s">
        <v>15</v>
      </c>
      <c r="B73" s="19">
        <v>89.5</v>
      </c>
      <c r="C73" s="19">
        <v>55.769</v>
      </c>
      <c r="D73" s="20">
        <v>62.31</v>
      </c>
    </row>
    <row r="74" spans="1:4" ht="19.5" customHeight="1">
      <c r="A74" s="19" t="s">
        <v>14</v>
      </c>
      <c r="B74" s="19">
        <v>39.5</v>
      </c>
      <c r="C74" s="19">
        <v>30.025</v>
      </c>
      <c r="D74" s="20">
        <v>76.01</v>
      </c>
    </row>
    <row r="75" spans="1:4" ht="37.5" customHeight="1">
      <c r="A75" s="16" t="s">
        <v>91</v>
      </c>
      <c r="B75" s="18">
        <f>SUM(B62:B74)</f>
        <v>3987.95</v>
      </c>
      <c r="C75" s="18">
        <f>SUM(C62:C74)</f>
        <v>4104.925</v>
      </c>
      <c r="D75" s="4">
        <f>C75/B75*100</f>
        <v>102.93321129903836</v>
      </c>
    </row>
    <row r="76" spans="1:4" ht="19.5" customHeight="1">
      <c r="A76" s="31" t="s">
        <v>30</v>
      </c>
      <c r="B76" s="31"/>
      <c r="C76" s="31"/>
      <c r="D76" s="31"/>
    </row>
    <row r="77" spans="1:4" ht="18.75">
      <c r="A77" s="19" t="s">
        <v>11</v>
      </c>
      <c r="B77" s="19">
        <v>4.4</v>
      </c>
      <c r="C77" s="19">
        <v>0.005</v>
      </c>
      <c r="D77" s="20">
        <v>0.11</v>
      </c>
    </row>
    <row r="78" spans="1:4" ht="19.5" customHeight="1">
      <c r="A78" s="19" t="s">
        <v>31</v>
      </c>
      <c r="B78" s="19">
        <v>0.4</v>
      </c>
      <c r="C78" s="19">
        <v>0</v>
      </c>
      <c r="D78" s="20">
        <v>0</v>
      </c>
    </row>
    <row r="79" spans="1:4" ht="18.75">
      <c r="A79" s="19" t="s">
        <v>10</v>
      </c>
      <c r="B79" s="19">
        <v>1.6</v>
      </c>
      <c r="C79" s="19">
        <v>0</v>
      </c>
      <c r="D79" s="20">
        <v>0</v>
      </c>
    </row>
    <row r="80" spans="1:4" ht="18.75">
      <c r="A80" s="19" t="s">
        <v>25</v>
      </c>
      <c r="B80" s="19">
        <v>56.26</v>
      </c>
      <c r="C80" s="19">
        <v>2.606</v>
      </c>
      <c r="D80" s="20">
        <v>4.63</v>
      </c>
    </row>
    <row r="81" spans="1:4" ht="18.75">
      <c r="A81" s="19" t="s">
        <v>18</v>
      </c>
      <c r="B81" s="19">
        <v>138.98</v>
      </c>
      <c r="C81" s="19">
        <v>4.625</v>
      </c>
      <c r="D81" s="20">
        <v>3.33</v>
      </c>
    </row>
    <row r="82" spans="1:4" ht="18.75">
      <c r="A82" s="19" t="s">
        <v>33</v>
      </c>
      <c r="B82" s="19">
        <v>0.85</v>
      </c>
      <c r="C82" s="19">
        <v>0</v>
      </c>
      <c r="D82" s="20">
        <v>0</v>
      </c>
    </row>
    <row r="83" spans="1:4" ht="18.75">
      <c r="A83" s="19" t="s">
        <v>34</v>
      </c>
      <c r="B83" s="19">
        <v>5.04</v>
      </c>
      <c r="C83" s="19">
        <v>0</v>
      </c>
      <c r="D83" s="20">
        <v>0</v>
      </c>
    </row>
    <row r="84" spans="1:4" ht="18.75">
      <c r="A84" s="19" t="s">
        <v>28</v>
      </c>
      <c r="B84" s="19">
        <v>3.64</v>
      </c>
      <c r="C84" s="19">
        <v>0.103</v>
      </c>
      <c r="D84" s="20">
        <v>2.83</v>
      </c>
    </row>
    <row r="85" spans="1:4" ht="18.75">
      <c r="A85" s="19" t="s">
        <v>24</v>
      </c>
      <c r="B85" s="19">
        <v>12.36</v>
      </c>
      <c r="C85" s="19">
        <v>1.315</v>
      </c>
      <c r="D85" s="20">
        <v>10.64</v>
      </c>
    </row>
    <row r="86" spans="1:4" ht="18.75">
      <c r="A86" s="19" t="s">
        <v>35</v>
      </c>
      <c r="B86" s="19">
        <v>2.25</v>
      </c>
      <c r="C86" s="19">
        <v>0</v>
      </c>
      <c r="D86" s="20">
        <v>0</v>
      </c>
    </row>
    <row r="87" spans="1:4" ht="18.75">
      <c r="A87" s="19" t="s">
        <v>36</v>
      </c>
      <c r="B87" s="19">
        <v>1.1</v>
      </c>
      <c r="C87" s="19">
        <v>0.367</v>
      </c>
      <c r="D87" s="20">
        <v>33.36</v>
      </c>
    </row>
    <row r="88" spans="1:4" ht="19.5" customHeight="1">
      <c r="A88" s="19" t="s">
        <v>37</v>
      </c>
      <c r="B88" s="19">
        <v>13.04</v>
      </c>
      <c r="C88" s="19">
        <v>0.565</v>
      </c>
      <c r="D88" s="20">
        <v>4.33</v>
      </c>
    </row>
    <row r="89" spans="1:4" ht="75" customHeight="1">
      <c r="A89" s="19" t="s">
        <v>17</v>
      </c>
      <c r="B89" s="19">
        <v>172.78</v>
      </c>
      <c r="C89" s="19">
        <v>3.557</v>
      </c>
      <c r="D89" s="20">
        <v>2.06</v>
      </c>
    </row>
    <row r="90" spans="1:4" ht="18.75">
      <c r="A90" s="19" t="s">
        <v>16</v>
      </c>
      <c r="B90" s="19">
        <v>0.61</v>
      </c>
      <c r="C90" s="19">
        <v>0</v>
      </c>
      <c r="D90" s="20">
        <v>0</v>
      </c>
    </row>
    <row r="91" spans="1:4" ht="19.5" customHeight="1">
      <c r="A91" s="19" t="s">
        <v>15</v>
      </c>
      <c r="B91" s="19">
        <v>16.1</v>
      </c>
      <c r="C91" s="19">
        <v>1.896</v>
      </c>
      <c r="D91" s="20">
        <v>11.78</v>
      </c>
    </row>
    <row r="92" spans="1:4" ht="19.5" customHeight="1">
      <c r="A92" s="19" t="s">
        <v>14</v>
      </c>
      <c r="B92" s="19">
        <v>9.85</v>
      </c>
      <c r="C92" s="19">
        <v>0.827</v>
      </c>
      <c r="D92" s="20">
        <v>8.4</v>
      </c>
    </row>
    <row r="93" spans="1:4" ht="18.75">
      <c r="A93" s="19" t="s">
        <v>38</v>
      </c>
      <c r="B93" s="19">
        <v>2.7</v>
      </c>
      <c r="C93" s="19">
        <v>0</v>
      </c>
      <c r="D93" s="20">
        <v>0</v>
      </c>
    </row>
    <row r="94" spans="1:4" ht="37.5" customHeight="1">
      <c r="A94" s="19" t="s">
        <v>39</v>
      </c>
      <c r="B94" s="19">
        <v>31.1</v>
      </c>
      <c r="C94" s="19">
        <v>0</v>
      </c>
      <c r="D94" s="20">
        <v>0</v>
      </c>
    </row>
    <row r="95" spans="1:4" ht="15.75">
      <c r="A95" s="16" t="s">
        <v>91</v>
      </c>
      <c r="B95" s="18">
        <f>SUM(B77:B94)</f>
        <v>473.06</v>
      </c>
      <c r="C95" s="18">
        <f>SUM(C77:C94)</f>
        <v>15.866000000000001</v>
      </c>
      <c r="D95" s="4">
        <f>C95/B95*100</f>
        <v>3.353908595104215</v>
      </c>
    </row>
    <row r="96" spans="1:4" ht="15.75">
      <c r="A96" s="22" t="s">
        <v>40</v>
      </c>
      <c r="B96" s="22"/>
      <c r="C96" s="22"/>
      <c r="D96" s="22"/>
    </row>
    <row r="97" spans="1:4" ht="18.75">
      <c r="A97" s="19" t="s">
        <v>25</v>
      </c>
      <c r="B97" s="19">
        <v>0.76</v>
      </c>
      <c r="C97" s="19">
        <v>3.939</v>
      </c>
      <c r="D97" s="20">
        <v>518.29</v>
      </c>
    </row>
    <row r="98" spans="1:4" ht="18.75">
      <c r="A98" s="19" t="s">
        <v>18</v>
      </c>
      <c r="B98" s="19">
        <v>2.38</v>
      </c>
      <c r="C98" s="19">
        <v>3.472</v>
      </c>
      <c r="D98" s="20">
        <v>145.88</v>
      </c>
    </row>
    <row r="99" spans="1:4" ht="18.75">
      <c r="A99" s="19" t="s">
        <v>34</v>
      </c>
      <c r="B99" s="19">
        <v>0.04</v>
      </c>
      <c r="C99" s="19">
        <v>0</v>
      </c>
      <c r="D99" s="20">
        <v>0</v>
      </c>
    </row>
    <row r="100" spans="1:4" ht="18.75">
      <c r="A100" s="19" t="s">
        <v>29</v>
      </c>
      <c r="B100" s="19">
        <v>0.49</v>
      </c>
      <c r="C100" s="19">
        <v>0</v>
      </c>
      <c r="D100" s="20">
        <v>0</v>
      </c>
    </row>
    <row r="101" spans="1:4" ht="18.75">
      <c r="A101" s="19" t="s">
        <v>24</v>
      </c>
      <c r="B101" s="19">
        <v>1.51</v>
      </c>
      <c r="C101" s="19">
        <v>0.361</v>
      </c>
      <c r="D101" s="20">
        <v>23.91</v>
      </c>
    </row>
    <row r="102" spans="1:4" ht="19.5" customHeight="1">
      <c r="A102" s="19" t="s">
        <v>41</v>
      </c>
      <c r="B102" s="19">
        <v>0.4</v>
      </c>
      <c r="C102" s="20">
        <v>0</v>
      </c>
      <c r="D102" s="20">
        <v>0</v>
      </c>
    </row>
    <row r="103" spans="1:4" ht="18.75">
      <c r="A103" s="19" t="s">
        <v>35</v>
      </c>
      <c r="B103" s="19">
        <v>0.2</v>
      </c>
      <c r="C103" s="20">
        <v>0</v>
      </c>
      <c r="D103" s="20">
        <v>0</v>
      </c>
    </row>
    <row r="104" spans="1:4" ht="18.75">
      <c r="A104" s="19" t="s">
        <v>37</v>
      </c>
      <c r="B104" s="19">
        <v>0.88</v>
      </c>
      <c r="C104" s="20">
        <v>0.346</v>
      </c>
      <c r="D104" s="20">
        <v>145.88</v>
      </c>
    </row>
    <row r="105" spans="1:4" ht="18.75">
      <c r="A105" s="19" t="s">
        <v>17</v>
      </c>
      <c r="B105" s="19">
        <v>2.03</v>
      </c>
      <c r="C105" s="19">
        <v>1.819</v>
      </c>
      <c r="D105" s="20">
        <v>89.61</v>
      </c>
    </row>
    <row r="106" spans="1:4" ht="19.5" customHeight="1">
      <c r="A106" s="19" t="s">
        <v>16</v>
      </c>
      <c r="B106" s="19">
        <v>0.88</v>
      </c>
      <c r="C106" s="20">
        <v>0</v>
      </c>
      <c r="D106" s="20">
        <v>0</v>
      </c>
    </row>
    <row r="107" spans="1:4" ht="18.75">
      <c r="A107" s="19" t="s">
        <v>15</v>
      </c>
      <c r="B107" s="19">
        <v>0.375</v>
      </c>
      <c r="C107" s="20">
        <v>0.986</v>
      </c>
      <c r="D107" s="20">
        <v>262.93</v>
      </c>
    </row>
    <row r="108" spans="1:4" ht="18.75">
      <c r="A108" s="19" t="s">
        <v>14</v>
      </c>
      <c r="B108" s="19">
        <v>1.94</v>
      </c>
      <c r="C108" s="20">
        <v>0.49</v>
      </c>
      <c r="D108" s="20">
        <v>25.26</v>
      </c>
    </row>
    <row r="109" spans="1:4" ht="15.75">
      <c r="A109" s="16" t="s">
        <v>91</v>
      </c>
      <c r="B109" s="18">
        <f>SUM(B97:B108)</f>
        <v>11.885</v>
      </c>
      <c r="C109" s="18">
        <f>SUM(C97:C108)</f>
        <v>11.412999999999998</v>
      </c>
      <c r="D109" s="4">
        <f>C109/B109*100</f>
        <v>96.02860748843078</v>
      </c>
    </row>
    <row r="110" spans="1:4" ht="15.75">
      <c r="A110" s="22" t="s">
        <v>42</v>
      </c>
      <c r="B110" s="22"/>
      <c r="C110" s="22"/>
      <c r="D110" s="22"/>
    </row>
    <row r="111" spans="1:4" ht="18.75">
      <c r="A111" s="19" t="s">
        <v>25</v>
      </c>
      <c r="B111" s="19">
        <v>14</v>
      </c>
      <c r="C111" s="19">
        <v>11.425</v>
      </c>
      <c r="D111" s="20">
        <v>81.61</v>
      </c>
    </row>
    <row r="112" spans="1:4" ht="18.75">
      <c r="A112" s="19" t="s">
        <v>18</v>
      </c>
      <c r="B112" s="19">
        <v>14</v>
      </c>
      <c r="C112" s="19">
        <v>9.959</v>
      </c>
      <c r="D112" s="20">
        <v>71.14</v>
      </c>
    </row>
    <row r="113" spans="1:4" ht="18.75">
      <c r="A113" s="19" t="s">
        <v>32</v>
      </c>
      <c r="B113" s="19">
        <v>0.95</v>
      </c>
      <c r="C113" s="19">
        <v>0.413</v>
      </c>
      <c r="D113" s="20">
        <v>43.47</v>
      </c>
    </row>
    <row r="114" spans="1:4" ht="18.75">
      <c r="A114" s="19" t="s">
        <v>33</v>
      </c>
      <c r="B114" s="19">
        <v>0.95</v>
      </c>
      <c r="C114" s="19">
        <v>0.266</v>
      </c>
      <c r="D114" s="20">
        <v>28</v>
      </c>
    </row>
    <row r="115" spans="1:4" ht="18.75">
      <c r="A115" s="19" t="s">
        <v>34</v>
      </c>
      <c r="B115" s="19">
        <v>0.95</v>
      </c>
      <c r="C115" s="19">
        <v>0</v>
      </c>
      <c r="D115" s="20">
        <v>0</v>
      </c>
    </row>
    <row r="116" spans="1:4" ht="18.75">
      <c r="A116" s="19" t="s">
        <v>24</v>
      </c>
      <c r="B116" s="19">
        <v>4.9</v>
      </c>
      <c r="C116" s="19">
        <v>2.586</v>
      </c>
      <c r="D116" s="20">
        <v>52.78</v>
      </c>
    </row>
    <row r="117" spans="1:4" ht="18.75">
      <c r="A117" s="19" t="s">
        <v>35</v>
      </c>
      <c r="B117" s="19">
        <v>0.9</v>
      </c>
      <c r="C117" s="19">
        <v>0</v>
      </c>
      <c r="D117" s="20">
        <v>0</v>
      </c>
    </row>
    <row r="118" spans="1:4" ht="18.75">
      <c r="A118" s="19" t="s">
        <v>36</v>
      </c>
      <c r="B118" s="19">
        <v>2.95</v>
      </c>
      <c r="C118" s="19">
        <v>3.554</v>
      </c>
      <c r="D118" s="20">
        <v>120.47</v>
      </c>
    </row>
    <row r="119" spans="1:4" ht="18.75">
      <c r="A119" s="19" t="s">
        <v>37</v>
      </c>
      <c r="B119" s="19">
        <v>2.9</v>
      </c>
      <c r="C119" s="19">
        <v>2.613</v>
      </c>
      <c r="D119" s="20">
        <v>90.1</v>
      </c>
    </row>
    <row r="120" spans="1:4" ht="19.5" customHeight="1">
      <c r="A120" s="19" t="s">
        <v>17</v>
      </c>
      <c r="B120" s="19">
        <v>5.9</v>
      </c>
      <c r="C120" s="19">
        <v>3.58</v>
      </c>
      <c r="D120" s="20">
        <v>60.68</v>
      </c>
    </row>
    <row r="121" spans="1:4" ht="75" customHeight="1">
      <c r="A121" s="19" t="s">
        <v>16</v>
      </c>
      <c r="B121" s="19">
        <v>0.95</v>
      </c>
      <c r="C121" s="19">
        <v>0</v>
      </c>
      <c r="D121" s="20">
        <v>0</v>
      </c>
    </row>
    <row r="122" spans="1:4" ht="19.5" customHeight="1">
      <c r="A122" s="19" t="s">
        <v>15</v>
      </c>
      <c r="B122" s="19">
        <v>6.5</v>
      </c>
      <c r="C122" s="19">
        <v>4.836</v>
      </c>
      <c r="D122" s="20">
        <v>74.4</v>
      </c>
    </row>
    <row r="123" spans="1:4" ht="18.75">
      <c r="A123" s="19" t="s">
        <v>14</v>
      </c>
      <c r="B123" s="19">
        <v>0.95</v>
      </c>
      <c r="C123" s="19">
        <v>0.387</v>
      </c>
      <c r="D123" s="20">
        <v>40.74</v>
      </c>
    </row>
    <row r="124" spans="1:4" ht="19.5" customHeight="1">
      <c r="A124" s="16" t="s">
        <v>91</v>
      </c>
      <c r="B124" s="3">
        <f>SUM(B111:B123)</f>
        <v>56.800000000000004</v>
      </c>
      <c r="C124" s="3">
        <f>SUM(C111:C123)</f>
        <v>39.619</v>
      </c>
      <c r="D124" s="4">
        <f>C124/B124*100</f>
        <v>69.75176056338027</v>
      </c>
    </row>
    <row r="125" spans="1:4" ht="15.75">
      <c r="A125" s="22" t="s">
        <v>43</v>
      </c>
      <c r="B125" s="22"/>
      <c r="C125" s="22"/>
      <c r="D125" s="22"/>
    </row>
    <row r="126" spans="1:4" ht="18.75">
      <c r="A126" s="19" t="s">
        <v>26</v>
      </c>
      <c r="B126" s="19">
        <v>16.65</v>
      </c>
      <c r="C126" s="19">
        <v>4.32</v>
      </c>
      <c r="D126" s="20">
        <v>25.95</v>
      </c>
    </row>
    <row r="127" spans="1:4" ht="18.75">
      <c r="A127" s="19" t="s">
        <v>11</v>
      </c>
      <c r="B127" s="19">
        <v>139.36</v>
      </c>
      <c r="C127" s="19">
        <v>2.68</v>
      </c>
      <c r="D127" s="20">
        <v>1.92</v>
      </c>
    </row>
    <row r="128" spans="1:4" ht="18.75">
      <c r="A128" s="19" t="s">
        <v>10</v>
      </c>
      <c r="B128" s="19">
        <v>249.8</v>
      </c>
      <c r="C128" s="19">
        <v>15.913</v>
      </c>
      <c r="D128" s="20">
        <v>6.37</v>
      </c>
    </row>
    <row r="129" spans="1:4" ht="18.75">
      <c r="A129" s="19" t="s">
        <v>15</v>
      </c>
      <c r="B129" s="19">
        <v>18.885</v>
      </c>
      <c r="C129" s="19">
        <v>4.546</v>
      </c>
      <c r="D129" s="20">
        <v>24.07</v>
      </c>
    </row>
    <row r="130" spans="1:4" ht="18.75">
      <c r="A130" s="19" t="s">
        <v>18</v>
      </c>
      <c r="B130" s="19">
        <v>79.285</v>
      </c>
      <c r="C130" s="19">
        <v>13.779</v>
      </c>
      <c r="D130" s="20">
        <v>17.38</v>
      </c>
    </row>
    <row r="131" spans="1:4" ht="18.75">
      <c r="A131" s="19" t="s">
        <v>34</v>
      </c>
      <c r="B131" s="19">
        <v>10</v>
      </c>
      <c r="C131" s="19">
        <v>3.68</v>
      </c>
      <c r="D131" s="20">
        <v>36.8</v>
      </c>
    </row>
    <row r="132" spans="1:4" ht="18.75">
      <c r="A132" s="19" t="s">
        <v>25</v>
      </c>
      <c r="B132" s="19">
        <v>69.17</v>
      </c>
      <c r="C132" s="19">
        <v>15.277</v>
      </c>
      <c r="D132" s="20">
        <v>22.09</v>
      </c>
    </row>
    <row r="133" spans="1:4" ht="18.75">
      <c r="A133" s="19" t="s">
        <v>24</v>
      </c>
      <c r="B133" s="19">
        <v>7.9</v>
      </c>
      <c r="C133" s="19">
        <v>0.581</v>
      </c>
      <c r="D133" s="20">
        <v>7.35</v>
      </c>
    </row>
    <row r="134" spans="1:4" ht="18.75">
      <c r="A134" s="19" t="s">
        <v>35</v>
      </c>
      <c r="B134" s="19">
        <v>5</v>
      </c>
      <c r="C134" s="19">
        <v>0</v>
      </c>
      <c r="D134" s="20">
        <v>0</v>
      </c>
    </row>
    <row r="135" spans="1:4" ht="18.75">
      <c r="A135" s="19" t="s">
        <v>14</v>
      </c>
      <c r="B135" s="19">
        <v>18.435</v>
      </c>
      <c r="C135" s="19">
        <v>3.98</v>
      </c>
      <c r="D135" s="20">
        <v>21.59</v>
      </c>
    </row>
    <row r="136" spans="1:4" ht="18.75">
      <c r="A136" s="19" t="s">
        <v>17</v>
      </c>
      <c r="B136" s="19">
        <v>114.185</v>
      </c>
      <c r="C136" s="19">
        <v>10.268</v>
      </c>
      <c r="D136" s="20">
        <v>8.99</v>
      </c>
    </row>
    <row r="137" spans="1:4" ht="18.75">
      <c r="A137" s="19" t="s">
        <v>16</v>
      </c>
      <c r="B137" s="19">
        <v>9.9</v>
      </c>
      <c r="C137" s="19">
        <v>0</v>
      </c>
      <c r="D137" s="20">
        <v>0</v>
      </c>
    </row>
    <row r="138" spans="1:4" ht="18.75">
      <c r="A138" s="19" t="s">
        <v>20</v>
      </c>
      <c r="B138" s="19">
        <v>2</v>
      </c>
      <c r="C138" s="19">
        <v>0</v>
      </c>
      <c r="D138" s="20">
        <v>0</v>
      </c>
    </row>
    <row r="139" spans="1:4" ht="19.5" customHeight="1">
      <c r="A139" s="16" t="s">
        <v>91</v>
      </c>
      <c r="B139" s="18">
        <f>SUM(B126:B138)</f>
        <v>740.5699999999998</v>
      </c>
      <c r="C139" s="18">
        <f>SUM(C126:C138)</f>
        <v>75.024</v>
      </c>
      <c r="D139" s="4">
        <f>C139/B139*100</f>
        <v>10.13057509755999</v>
      </c>
    </row>
    <row r="140" spans="1:4" ht="15.75">
      <c r="A140" s="22" t="s">
        <v>44</v>
      </c>
      <c r="B140" s="22"/>
      <c r="C140" s="22"/>
      <c r="D140" s="22"/>
    </row>
    <row r="141" spans="1:4" ht="18.75">
      <c r="A141" s="19" t="s">
        <v>45</v>
      </c>
      <c r="B141" s="19">
        <v>210</v>
      </c>
      <c r="C141" s="19">
        <v>0</v>
      </c>
      <c r="D141" s="20">
        <v>0</v>
      </c>
    </row>
    <row r="142" spans="1:4" ht="18.75">
      <c r="A142" s="19" t="s">
        <v>25</v>
      </c>
      <c r="B142" s="19">
        <v>530</v>
      </c>
      <c r="C142" s="19">
        <v>570.182</v>
      </c>
      <c r="D142" s="20">
        <v>107.58</v>
      </c>
    </row>
    <row r="143" spans="1:4" ht="19.5" customHeight="1">
      <c r="A143" s="19" t="s">
        <v>18</v>
      </c>
      <c r="B143" s="19">
        <v>260</v>
      </c>
      <c r="C143" s="19">
        <v>263.686</v>
      </c>
      <c r="D143" s="20">
        <v>101.42</v>
      </c>
    </row>
    <row r="144" spans="1:4" ht="18.75">
      <c r="A144" s="19" t="s">
        <v>32</v>
      </c>
      <c r="B144" s="19">
        <v>5</v>
      </c>
      <c r="C144" s="19">
        <v>0.35</v>
      </c>
      <c r="D144" s="20">
        <v>7</v>
      </c>
    </row>
    <row r="145" spans="1:4" ht="18.75">
      <c r="A145" s="19" t="s">
        <v>33</v>
      </c>
      <c r="B145" s="19">
        <v>5</v>
      </c>
      <c r="C145" s="19">
        <v>0.257</v>
      </c>
      <c r="D145" s="20">
        <v>5.14</v>
      </c>
    </row>
    <row r="146" spans="1:4" ht="18.75">
      <c r="A146" s="19" t="s">
        <v>34</v>
      </c>
      <c r="B146" s="19">
        <v>25</v>
      </c>
      <c r="C146" s="19">
        <v>9.908</v>
      </c>
      <c r="D146" s="20">
        <v>39.63</v>
      </c>
    </row>
    <row r="147" spans="1:4" ht="18.75">
      <c r="A147" s="19" t="s">
        <v>27</v>
      </c>
      <c r="B147" s="19">
        <v>100</v>
      </c>
      <c r="C147" s="19">
        <v>167.517</v>
      </c>
      <c r="D147" s="20">
        <v>167.52</v>
      </c>
    </row>
    <row r="148" spans="1:4" ht="18.75">
      <c r="A148" s="19" t="s">
        <v>28</v>
      </c>
      <c r="B148" s="19">
        <v>510</v>
      </c>
      <c r="C148" s="19">
        <v>851.094</v>
      </c>
      <c r="D148" s="20">
        <v>166.88</v>
      </c>
    </row>
    <row r="149" spans="1:4" ht="18.75">
      <c r="A149" s="19" t="s">
        <v>24</v>
      </c>
      <c r="B149" s="19">
        <v>200</v>
      </c>
      <c r="C149" s="19">
        <v>222.112</v>
      </c>
      <c r="D149" s="20">
        <v>111.06</v>
      </c>
    </row>
    <row r="150" spans="1:4" ht="18.75">
      <c r="A150" s="19" t="s">
        <v>35</v>
      </c>
      <c r="B150" s="19">
        <v>45</v>
      </c>
      <c r="C150" s="19">
        <v>33.394</v>
      </c>
      <c r="D150" s="20">
        <v>74.21</v>
      </c>
    </row>
    <row r="151" spans="1:4" ht="19.5" customHeight="1">
      <c r="A151" s="19" t="s">
        <v>36</v>
      </c>
      <c r="B151" s="19">
        <v>5</v>
      </c>
      <c r="C151" s="19">
        <v>0.533</v>
      </c>
      <c r="D151" s="20">
        <v>10.66</v>
      </c>
    </row>
    <row r="152" spans="1:4" ht="37.5" customHeight="1">
      <c r="A152" s="19" t="s">
        <v>37</v>
      </c>
      <c r="B152" s="19">
        <v>10</v>
      </c>
      <c r="C152" s="19">
        <v>12.096</v>
      </c>
      <c r="D152" s="20">
        <v>120.96</v>
      </c>
    </row>
    <row r="153" spans="1:4" ht="37.5" customHeight="1">
      <c r="A153" s="19" t="s">
        <v>17</v>
      </c>
      <c r="B153" s="19">
        <v>150</v>
      </c>
      <c r="C153" s="19">
        <v>142.328</v>
      </c>
      <c r="D153" s="20">
        <v>94.89</v>
      </c>
    </row>
    <row r="154" spans="1:4" ht="19.5" customHeight="1">
      <c r="A154" s="19" t="s">
        <v>16</v>
      </c>
      <c r="B154" s="19">
        <v>45</v>
      </c>
      <c r="C154" s="19">
        <v>18.535</v>
      </c>
      <c r="D154" s="20">
        <v>41.19</v>
      </c>
    </row>
    <row r="155" spans="1:4" ht="19.5" customHeight="1">
      <c r="A155" s="19" t="s">
        <v>15</v>
      </c>
      <c r="B155" s="19">
        <v>200</v>
      </c>
      <c r="C155" s="19">
        <v>195.25</v>
      </c>
      <c r="D155" s="20">
        <v>97.63</v>
      </c>
    </row>
    <row r="156" spans="1:4" ht="18.75">
      <c r="A156" s="19" t="s">
        <v>46</v>
      </c>
      <c r="B156" s="19">
        <v>1</v>
      </c>
      <c r="C156" s="19">
        <v>0.005</v>
      </c>
      <c r="D156" s="20">
        <v>0.5</v>
      </c>
    </row>
    <row r="157" spans="1:4" ht="18.75">
      <c r="A157" s="19" t="s">
        <v>14</v>
      </c>
      <c r="B157" s="19">
        <v>5</v>
      </c>
      <c r="C157" s="19">
        <v>0.063</v>
      </c>
      <c r="D157" s="20">
        <v>1.26</v>
      </c>
    </row>
    <row r="158" spans="1:4" ht="15.75">
      <c r="A158" s="16" t="s">
        <v>91</v>
      </c>
      <c r="B158" s="18">
        <f>SUM(B141:B157)</f>
        <v>2306</v>
      </c>
      <c r="C158" s="18">
        <f>SUM(C141:C157)</f>
        <v>2487.3099999999995</v>
      </c>
      <c r="D158" s="4">
        <f>C158/B158*100</f>
        <v>107.8625325238508</v>
      </c>
    </row>
    <row r="159" spans="1:4" ht="15.75">
      <c r="A159" s="22" t="s">
        <v>47</v>
      </c>
      <c r="B159" s="22"/>
      <c r="C159" s="22"/>
      <c r="D159" s="22"/>
    </row>
    <row r="160" spans="1:4" ht="18.75">
      <c r="A160" s="19" t="s">
        <v>11</v>
      </c>
      <c r="B160" s="19">
        <v>20</v>
      </c>
      <c r="C160" s="19">
        <v>5.614</v>
      </c>
      <c r="D160" s="20">
        <v>28.07</v>
      </c>
    </row>
    <row r="161" spans="1:4" ht="18.75">
      <c r="A161" s="19" t="s">
        <v>48</v>
      </c>
      <c r="B161" s="19">
        <v>1</v>
      </c>
      <c r="C161" s="19">
        <v>0.72</v>
      </c>
      <c r="D161" s="20">
        <v>72</v>
      </c>
    </row>
    <row r="162" spans="1:4" ht="18.75">
      <c r="A162" s="19" t="s">
        <v>31</v>
      </c>
      <c r="B162" s="19">
        <v>20</v>
      </c>
      <c r="C162" s="19">
        <v>0.147</v>
      </c>
      <c r="D162" s="20">
        <v>0.74</v>
      </c>
    </row>
    <row r="163" spans="1:4" ht="18.75">
      <c r="A163" s="19" t="s">
        <v>45</v>
      </c>
      <c r="B163" s="19">
        <v>20</v>
      </c>
      <c r="C163" s="19">
        <v>5.809</v>
      </c>
      <c r="D163" s="20">
        <v>29.05</v>
      </c>
    </row>
    <row r="164" spans="1:4" ht="18.75">
      <c r="A164" s="19" t="s">
        <v>25</v>
      </c>
      <c r="B164" s="19">
        <v>35</v>
      </c>
      <c r="C164" s="19">
        <v>11.18</v>
      </c>
      <c r="D164" s="20">
        <v>31.94</v>
      </c>
    </row>
    <row r="165" spans="1:4" ht="18.75">
      <c r="A165" s="19" t="s">
        <v>18</v>
      </c>
      <c r="B165" s="19">
        <v>40</v>
      </c>
      <c r="C165" s="19">
        <v>9.452</v>
      </c>
      <c r="D165" s="20">
        <v>23.63</v>
      </c>
    </row>
    <row r="166" spans="1:4" ht="18.75">
      <c r="A166" s="19" t="s">
        <v>32</v>
      </c>
      <c r="B166" s="19">
        <v>4</v>
      </c>
      <c r="C166" s="19">
        <v>2.773</v>
      </c>
      <c r="D166" s="20">
        <v>69.33</v>
      </c>
    </row>
    <row r="167" spans="1:4" ht="18.75">
      <c r="A167" s="19" t="s">
        <v>33</v>
      </c>
      <c r="B167" s="19">
        <v>1</v>
      </c>
      <c r="C167" s="19">
        <v>0</v>
      </c>
      <c r="D167" s="20">
        <v>0</v>
      </c>
    </row>
    <row r="168" spans="1:4" ht="18.75">
      <c r="A168" s="19" t="s">
        <v>34</v>
      </c>
      <c r="B168" s="19">
        <v>4</v>
      </c>
      <c r="C168" s="19">
        <v>1.135</v>
      </c>
      <c r="D168" s="20">
        <v>28.38</v>
      </c>
    </row>
    <row r="169" spans="1:4" ht="18.75">
      <c r="A169" s="19" t="s">
        <v>24</v>
      </c>
      <c r="B169" s="19">
        <v>10</v>
      </c>
      <c r="C169" s="19">
        <v>0.115</v>
      </c>
      <c r="D169" s="20">
        <v>1.15</v>
      </c>
    </row>
    <row r="170" spans="1:4" ht="18.75">
      <c r="A170" s="19" t="s">
        <v>35</v>
      </c>
      <c r="B170" s="19">
        <v>4</v>
      </c>
      <c r="C170" s="19">
        <v>0</v>
      </c>
      <c r="D170" s="20">
        <v>0</v>
      </c>
    </row>
    <row r="171" spans="1:4" ht="18.75">
      <c r="A171" s="19" t="s">
        <v>36</v>
      </c>
      <c r="B171" s="19">
        <v>5</v>
      </c>
      <c r="C171" s="19">
        <v>1.991</v>
      </c>
      <c r="D171" s="20">
        <v>39.82</v>
      </c>
    </row>
    <row r="172" spans="1:4" ht="18.75">
      <c r="A172" s="19" t="s">
        <v>37</v>
      </c>
      <c r="B172" s="19">
        <v>5</v>
      </c>
      <c r="C172" s="19">
        <v>0</v>
      </c>
      <c r="D172" s="20">
        <v>0</v>
      </c>
    </row>
    <row r="173" spans="1:4" ht="18.75">
      <c r="A173" s="19" t="s">
        <v>17</v>
      </c>
      <c r="B173" s="19">
        <v>25</v>
      </c>
      <c r="C173" s="19">
        <v>7.655</v>
      </c>
      <c r="D173" s="20">
        <v>30.62</v>
      </c>
    </row>
    <row r="174" spans="1:4" ht="18.75">
      <c r="A174" s="19" t="s">
        <v>16</v>
      </c>
      <c r="B174" s="19">
        <v>15</v>
      </c>
      <c r="C174" s="19">
        <v>0</v>
      </c>
      <c r="D174" s="20">
        <v>0</v>
      </c>
    </row>
    <row r="175" spans="1:4" ht="18.75">
      <c r="A175" s="19" t="s">
        <v>15</v>
      </c>
      <c r="B175" s="19">
        <v>15</v>
      </c>
      <c r="C175" s="19">
        <v>7.833</v>
      </c>
      <c r="D175" s="20">
        <v>52.22</v>
      </c>
    </row>
    <row r="176" spans="1:4" ht="18.75">
      <c r="A176" s="19" t="s">
        <v>14</v>
      </c>
      <c r="B176" s="19">
        <v>5</v>
      </c>
      <c r="C176" s="19">
        <v>0.574</v>
      </c>
      <c r="D176" s="20">
        <v>11.48</v>
      </c>
    </row>
    <row r="177" spans="1:4" ht="18.75">
      <c r="A177" s="19" t="s">
        <v>49</v>
      </c>
      <c r="B177" s="19">
        <v>9</v>
      </c>
      <c r="C177" s="19">
        <v>1.925</v>
      </c>
      <c r="D177" s="20">
        <v>21.39</v>
      </c>
    </row>
    <row r="178" spans="1:4" ht="15.75">
      <c r="A178" s="16" t="s">
        <v>91</v>
      </c>
      <c r="B178" s="18">
        <f>SUM(B160:B177)</f>
        <v>238</v>
      </c>
      <c r="C178" s="18">
        <f>SUM(C160:C177)</f>
        <v>56.922999999999995</v>
      </c>
      <c r="D178" s="4">
        <f>C178/B178*100</f>
        <v>23.9172268907563</v>
      </c>
    </row>
    <row r="179" spans="1:4" ht="15.75">
      <c r="A179" s="22" t="s">
        <v>50</v>
      </c>
      <c r="B179" s="22"/>
      <c r="C179" s="22"/>
      <c r="D179" s="22"/>
    </row>
    <row r="180" spans="1:4" ht="18.75">
      <c r="A180" s="19" t="s">
        <v>25</v>
      </c>
      <c r="B180" s="19">
        <v>15</v>
      </c>
      <c r="C180" s="19">
        <v>2.678</v>
      </c>
      <c r="D180" s="20">
        <v>17.85</v>
      </c>
    </row>
    <row r="181" spans="1:4" ht="18.75">
      <c r="A181" s="19" t="s">
        <v>18</v>
      </c>
      <c r="B181" s="19">
        <v>10</v>
      </c>
      <c r="C181" s="19">
        <v>0.714</v>
      </c>
      <c r="D181" s="20">
        <v>7.14</v>
      </c>
    </row>
    <row r="182" spans="1:4" ht="18.75">
      <c r="A182" s="19" t="s">
        <v>32</v>
      </c>
      <c r="B182" s="19">
        <v>1</v>
      </c>
      <c r="C182" s="19">
        <v>0.045</v>
      </c>
      <c r="D182" s="20">
        <v>4.5</v>
      </c>
    </row>
    <row r="183" spans="1:4" ht="18.75">
      <c r="A183" s="19" t="s">
        <v>34</v>
      </c>
      <c r="B183" s="19">
        <v>1</v>
      </c>
      <c r="C183" s="19">
        <v>0.142</v>
      </c>
      <c r="D183" s="20">
        <v>14.2</v>
      </c>
    </row>
    <row r="184" spans="1:4" ht="37.5" customHeight="1">
      <c r="A184" s="19" t="s">
        <v>27</v>
      </c>
      <c r="B184" s="19">
        <v>5</v>
      </c>
      <c r="C184" s="19">
        <v>0.035</v>
      </c>
      <c r="D184" s="20">
        <v>0.7</v>
      </c>
    </row>
    <row r="185" spans="1:4" ht="18.75">
      <c r="A185" s="19" t="s">
        <v>28</v>
      </c>
      <c r="B185" s="19">
        <v>15</v>
      </c>
      <c r="C185" s="19">
        <v>1.194</v>
      </c>
      <c r="D185" s="20">
        <v>7.96</v>
      </c>
    </row>
    <row r="186" spans="1:4" ht="18.75">
      <c r="A186" s="19" t="s">
        <v>24</v>
      </c>
      <c r="B186" s="19">
        <v>15</v>
      </c>
      <c r="C186" s="19">
        <v>0.3</v>
      </c>
      <c r="D186" s="20">
        <v>2</v>
      </c>
    </row>
    <row r="187" spans="1:4" ht="18.75">
      <c r="A187" s="19" t="s">
        <v>35</v>
      </c>
      <c r="B187" s="19">
        <v>1</v>
      </c>
      <c r="C187" s="19">
        <v>0</v>
      </c>
      <c r="D187" s="20">
        <v>0</v>
      </c>
    </row>
    <row r="188" spans="1:4" ht="18.75">
      <c r="A188" s="19" t="s">
        <v>17</v>
      </c>
      <c r="B188" s="19">
        <v>10</v>
      </c>
      <c r="C188" s="19">
        <v>0.588</v>
      </c>
      <c r="D188" s="20">
        <v>5.88</v>
      </c>
    </row>
    <row r="189" spans="1:4" ht="18.75">
      <c r="A189" s="19" t="s">
        <v>16</v>
      </c>
      <c r="B189" s="19">
        <v>5</v>
      </c>
      <c r="C189" s="19">
        <v>0</v>
      </c>
      <c r="D189" s="20">
        <v>0</v>
      </c>
    </row>
    <row r="190" spans="1:4" ht="18.75">
      <c r="A190" s="19" t="s">
        <v>15</v>
      </c>
      <c r="B190" s="19">
        <v>10</v>
      </c>
      <c r="C190" s="19">
        <v>0.432</v>
      </c>
      <c r="D190" s="20">
        <v>4.32</v>
      </c>
    </row>
    <row r="191" spans="1:4" ht="15.75">
      <c r="A191" s="16" t="s">
        <v>91</v>
      </c>
      <c r="B191" s="18">
        <f>SUM(B180:B190)</f>
        <v>88</v>
      </c>
      <c r="C191" s="18">
        <f>SUM(C180:C190)</f>
        <v>6.128</v>
      </c>
      <c r="D191" s="4">
        <f>C191/B191*100</f>
        <v>6.963636363636364</v>
      </c>
    </row>
    <row r="192" spans="1:4" ht="15.75">
      <c r="A192" s="22" t="s">
        <v>51</v>
      </c>
      <c r="B192" s="22"/>
      <c r="C192" s="22"/>
      <c r="D192" s="22"/>
    </row>
    <row r="193" spans="1:4" ht="18.75">
      <c r="A193" s="19" t="s">
        <v>11</v>
      </c>
      <c r="B193" s="19">
        <v>0.42</v>
      </c>
      <c r="C193" s="19">
        <v>1.051</v>
      </c>
      <c r="D193" s="20">
        <v>250.24</v>
      </c>
    </row>
    <row r="194" spans="1:4" ht="18.75">
      <c r="A194" s="19" t="s">
        <v>45</v>
      </c>
      <c r="B194" s="19">
        <v>4.95</v>
      </c>
      <c r="C194" s="19">
        <v>0.002</v>
      </c>
      <c r="D194" s="20">
        <v>0.04</v>
      </c>
    </row>
    <row r="195" spans="1:4" ht="18.75">
      <c r="A195" s="19" t="s">
        <v>52</v>
      </c>
      <c r="B195" s="19">
        <v>0.25</v>
      </c>
      <c r="C195" s="19">
        <v>0.018</v>
      </c>
      <c r="D195" s="20">
        <v>7.2</v>
      </c>
    </row>
    <row r="196" spans="1:4" ht="18.75">
      <c r="A196" s="19" t="s">
        <v>25</v>
      </c>
      <c r="B196" s="19">
        <v>565</v>
      </c>
      <c r="C196" s="19">
        <v>30.411</v>
      </c>
      <c r="D196" s="20">
        <v>5.38</v>
      </c>
    </row>
    <row r="197" spans="1:4" ht="18.75">
      <c r="A197" s="19" t="s">
        <v>18</v>
      </c>
      <c r="B197" s="19">
        <v>517</v>
      </c>
      <c r="C197" s="19">
        <v>7.223</v>
      </c>
      <c r="D197" s="20">
        <v>1.4</v>
      </c>
    </row>
    <row r="198" spans="1:4" ht="18.75">
      <c r="A198" s="19" t="s">
        <v>32</v>
      </c>
      <c r="B198" s="19">
        <v>45.6</v>
      </c>
      <c r="C198" s="19">
        <v>6.562</v>
      </c>
      <c r="D198" s="20">
        <v>14.39</v>
      </c>
    </row>
    <row r="199" spans="1:4" ht="18.75">
      <c r="A199" s="19" t="s">
        <v>34</v>
      </c>
      <c r="B199" s="19">
        <v>3.96</v>
      </c>
      <c r="C199" s="19">
        <v>0.532</v>
      </c>
      <c r="D199" s="20">
        <v>13.43</v>
      </c>
    </row>
    <row r="200" spans="1:4" ht="18.75">
      <c r="A200" s="19" t="s">
        <v>27</v>
      </c>
      <c r="B200" s="19">
        <v>0.49</v>
      </c>
      <c r="C200" s="19">
        <v>0</v>
      </c>
      <c r="D200" s="20">
        <v>0</v>
      </c>
    </row>
    <row r="201" spans="1:4" ht="18.75">
      <c r="A201" s="19" t="s">
        <v>28</v>
      </c>
      <c r="B201" s="19">
        <v>2.97</v>
      </c>
      <c r="C201" s="19">
        <v>0</v>
      </c>
      <c r="D201" s="20">
        <v>0</v>
      </c>
    </row>
    <row r="202" spans="1:4" ht="18.75">
      <c r="A202" s="19" t="s">
        <v>24</v>
      </c>
      <c r="B202" s="19">
        <v>94</v>
      </c>
      <c r="C202" s="19">
        <v>1.569</v>
      </c>
      <c r="D202" s="20">
        <v>1.67</v>
      </c>
    </row>
    <row r="203" spans="1:4" ht="18.75">
      <c r="A203" s="19" t="s">
        <v>53</v>
      </c>
      <c r="B203" s="19">
        <v>57.4</v>
      </c>
      <c r="C203" s="19">
        <v>0.05</v>
      </c>
      <c r="D203" s="20">
        <v>0.09</v>
      </c>
    </row>
    <row r="204" spans="1:4" ht="18.75">
      <c r="A204" s="19" t="s">
        <v>36</v>
      </c>
      <c r="B204" s="19">
        <v>29.99</v>
      </c>
      <c r="C204" s="19">
        <v>7.192</v>
      </c>
      <c r="D204" s="20">
        <v>23.98</v>
      </c>
    </row>
    <row r="205" spans="1:4" ht="18.75">
      <c r="A205" s="19" t="s">
        <v>37</v>
      </c>
      <c r="B205" s="19">
        <v>29.99</v>
      </c>
      <c r="C205" s="19">
        <v>1.057</v>
      </c>
      <c r="D205" s="20">
        <v>3.52</v>
      </c>
    </row>
    <row r="206" spans="1:4" ht="18.75">
      <c r="A206" s="19" t="s">
        <v>17</v>
      </c>
      <c r="B206" s="19">
        <v>196</v>
      </c>
      <c r="C206" s="19">
        <v>24.579</v>
      </c>
      <c r="D206" s="20">
        <v>12.54</v>
      </c>
    </row>
    <row r="207" spans="1:4" ht="18.75">
      <c r="A207" s="19" t="s">
        <v>16</v>
      </c>
      <c r="B207" s="19">
        <v>47.5</v>
      </c>
      <c r="C207" s="19">
        <v>0.025</v>
      </c>
      <c r="D207" s="20">
        <v>0.05</v>
      </c>
    </row>
    <row r="208" spans="1:4" ht="18.75">
      <c r="A208" s="19" t="s">
        <v>15</v>
      </c>
      <c r="B208" s="19">
        <v>24</v>
      </c>
      <c r="C208" s="19">
        <v>17.361</v>
      </c>
      <c r="D208" s="20">
        <v>72.34</v>
      </c>
    </row>
    <row r="209" spans="1:4" ht="18.75">
      <c r="A209" s="19" t="s">
        <v>46</v>
      </c>
      <c r="B209" s="19">
        <v>0.98</v>
      </c>
      <c r="C209" s="19">
        <v>0.423</v>
      </c>
      <c r="D209" s="20">
        <v>43.16</v>
      </c>
    </row>
    <row r="210" spans="1:4" ht="18.75">
      <c r="A210" s="19" t="s">
        <v>14</v>
      </c>
      <c r="B210" s="19">
        <v>1.98</v>
      </c>
      <c r="C210" s="19">
        <v>0.432</v>
      </c>
      <c r="D210" s="20">
        <v>21.82</v>
      </c>
    </row>
    <row r="211" spans="1:4" ht="18.75">
      <c r="A211" s="19" t="s">
        <v>38</v>
      </c>
      <c r="B211" s="19">
        <v>12</v>
      </c>
      <c r="C211" s="19">
        <v>0.684</v>
      </c>
      <c r="D211" s="20">
        <v>5.7</v>
      </c>
    </row>
    <row r="212" spans="1:4" ht="18.75">
      <c r="A212" s="19" t="s">
        <v>39</v>
      </c>
      <c r="B212" s="19">
        <v>20</v>
      </c>
      <c r="C212" s="19">
        <v>1.356</v>
      </c>
      <c r="D212" s="20">
        <v>6.78</v>
      </c>
    </row>
    <row r="213" spans="1:4" ht="15.75">
      <c r="A213" s="9" t="s">
        <v>91</v>
      </c>
      <c r="B213" s="15">
        <f>SUM(B193:B212)</f>
        <v>1654.48</v>
      </c>
      <c r="C213" s="15">
        <f>SUM(C193:C212)</f>
        <v>100.52700000000002</v>
      </c>
      <c r="D213" s="4">
        <f>C213/B213*100</f>
        <v>6.076048063439873</v>
      </c>
    </row>
    <row r="214" spans="1:4" ht="15.75">
      <c r="A214" s="9" t="s">
        <v>92</v>
      </c>
      <c r="B214" s="10">
        <f>B248</f>
        <v>12349.702</v>
      </c>
      <c r="C214" s="10">
        <f>C248</f>
        <v>8736.516500000002</v>
      </c>
      <c r="D214" s="10">
        <f>D248</f>
        <v>70.74273128209897</v>
      </c>
    </row>
    <row r="215" ht="18.75">
      <c r="A215" s="1"/>
    </row>
    <row r="216" spans="1:4" ht="15">
      <c r="A216" s="6"/>
      <c r="C216" s="26" t="s">
        <v>95</v>
      </c>
      <c r="D216" s="27"/>
    </row>
    <row r="217" spans="1:4" ht="15">
      <c r="A217" s="6"/>
      <c r="C217" s="26" t="s">
        <v>97</v>
      </c>
      <c r="D217" s="26"/>
    </row>
    <row r="218" spans="1:4" ht="18.75">
      <c r="A218" s="24" t="s">
        <v>54</v>
      </c>
      <c r="B218" s="24"/>
      <c r="C218" s="24"/>
      <c r="D218" s="24"/>
    </row>
    <row r="219" spans="1:4" ht="18.75">
      <c r="A219" s="24" t="s">
        <v>55</v>
      </c>
      <c r="B219" s="24"/>
      <c r="C219" s="24"/>
      <c r="D219" s="24"/>
    </row>
    <row r="220" spans="1:4" ht="18.75">
      <c r="A220" s="24" t="s">
        <v>56</v>
      </c>
      <c r="B220" s="24"/>
      <c r="C220" s="24"/>
      <c r="D220" s="24"/>
    </row>
    <row r="221" spans="1:4" ht="18.75">
      <c r="A221" s="1"/>
      <c r="B221" s="1"/>
      <c r="C221" s="1"/>
      <c r="D221" s="1"/>
    </row>
    <row r="222" spans="1:4" ht="18.75">
      <c r="A222" s="24" t="s">
        <v>57</v>
      </c>
      <c r="B222" s="24"/>
      <c r="C222" s="24"/>
      <c r="D222" s="24"/>
    </row>
    <row r="223" ht="18.75">
      <c r="A223" s="1"/>
    </row>
    <row r="224" spans="1:3" ht="47.25">
      <c r="A224" s="12" t="s">
        <v>58</v>
      </c>
      <c r="B224" s="12" t="s">
        <v>59</v>
      </c>
      <c r="C224" s="12" t="s">
        <v>60</v>
      </c>
    </row>
    <row r="225" spans="1:3" ht="31.5">
      <c r="A225" s="12" t="s">
        <v>61</v>
      </c>
      <c r="B225" s="12">
        <v>544</v>
      </c>
      <c r="C225" s="12">
        <v>1816</v>
      </c>
    </row>
    <row r="226" spans="1:3" ht="31.5">
      <c r="A226" s="12" t="s">
        <v>87</v>
      </c>
      <c r="B226" s="11">
        <v>373</v>
      </c>
      <c r="C226" s="11">
        <v>172</v>
      </c>
    </row>
    <row r="227" spans="1:3" ht="15.75">
      <c r="A227" s="13" t="s">
        <v>93</v>
      </c>
      <c r="B227" s="11">
        <f>SUM(B225:B226)</f>
        <v>917</v>
      </c>
      <c r="C227" s="11">
        <f>SUM(C225:C226)</f>
        <v>1988</v>
      </c>
    </row>
    <row r="228" ht="40.5" customHeight="1">
      <c r="A228" s="1"/>
    </row>
    <row r="229" spans="1:4" ht="18.75">
      <c r="A229" s="24" t="s">
        <v>62</v>
      </c>
      <c r="B229" s="24"/>
      <c r="C229" s="24"/>
      <c r="D229" s="24"/>
    </row>
    <row r="230" spans="1:4" ht="18.75">
      <c r="A230" s="24" t="s">
        <v>63</v>
      </c>
      <c r="B230" s="24"/>
      <c r="C230" s="24"/>
      <c r="D230" s="24"/>
    </row>
    <row r="231" spans="1:4" ht="18.75">
      <c r="A231" s="24" t="s">
        <v>64</v>
      </c>
      <c r="B231" s="24"/>
      <c r="C231" s="24"/>
      <c r="D231" s="24"/>
    </row>
    <row r="232" ht="18.75">
      <c r="A232" s="1"/>
    </row>
    <row r="233" spans="1:4" ht="47.25">
      <c r="A233" s="12" t="s">
        <v>65</v>
      </c>
      <c r="B233" s="12" t="s">
        <v>66</v>
      </c>
      <c r="C233" s="12" t="s">
        <v>67</v>
      </c>
      <c r="D233" s="12" t="s">
        <v>68</v>
      </c>
    </row>
    <row r="234" spans="1:4" ht="15.75">
      <c r="A234" s="14" t="s">
        <v>8</v>
      </c>
      <c r="B234" s="3">
        <f>B29</f>
        <v>1566.247</v>
      </c>
      <c r="C234" s="3">
        <f>C29</f>
        <v>1228.604</v>
      </c>
      <c r="D234" s="4">
        <f>C234*100/B234</f>
        <v>78.44254450287853</v>
      </c>
    </row>
    <row r="235" spans="1:4" ht="15.75">
      <c r="A235" s="14" t="s">
        <v>80</v>
      </c>
      <c r="B235" s="3">
        <f>B13</f>
        <v>81.59</v>
      </c>
      <c r="C235" s="3">
        <f>C13</f>
        <v>5.774</v>
      </c>
      <c r="D235" s="4">
        <f aca="true" t="shared" si="3" ref="D235:D248">C235*100/B235</f>
        <v>7.076847652898639</v>
      </c>
    </row>
    <row r="236" spans="1:4" ht="15.75">
      <c r="A236" s="14" t="s">
        <v>81</v>
      </c>
      <c r="B236" s="3">
        <f>B37</f>
        <v>106.39</v>
      </c>
      <c r="C236" s="3">
        <f>C37</f>
        <v>112.07499999999999</v>
      </c>
      <c r="D236" s="4">
        <f t="shared" si="3"/>
        <v>105.34354732587647</v>
      </c>
    </row>
    <row r="237" spans="1:4" ht="15.75">
      <c r="A237" s="14" t="s">
        <v>83</v>
      </c>
      <c r="B237" s="3">
        <f>B49</f>
        <v>1014.0799999999999</v>
      </c>
      <c r="C237" s="3">
        <f>C49</f>
        <v>486.6795</v>
      </c>
      <c r="D237" s="4">
        <f t="shared" si="3"/>
        <v>47.99221954875356</v>
      </c>
    </row>
    <row r="238" spans="1:4" ht="15.75">
      <c r="A238" s="14" t="s">
        <v>84</v>
      </c>
      <c r="B238" s="3">
        <f>B60</f>
        <v>24.650000000000002</v>
      </c>
      <c r="C238" s="3">
        <f>C60</f>
        <v>5.649</v>
      </c>
      <c r="D238" s="4">
        <f t="shared" si="3"/>
        <v>22.916835699797158</v>
      </c>
    </row>
    <row r="239" spans="1:4" ht="31.5">
      <c r="A239" s="14" t="s">
        <v>23</v>
      </c>
      <c r="B239" s="3">
        <f>B75</f>
        <v>3987.95</v>
      </c>
      <c r="C239" s="3">
        <f>C75</f>
        <v>4104.925</v>
      </c>
      <c r="D239" s="4">
        <f t="shared" si="3"/>
        <v>102.93321129903836</v>
      </c>
    </row>
    <row r="240" spans="1:4" ht="15.75">
      <c r="A240" s="14" t="s">
        <v>30</v>
      </c>
      <c r="B240" s="3">
        <f>B95</f>
        <v>473.06</v>
      </c>
      <c r="C240" s="3">
        <f>C95</f>
        <v>15.866000000000001</v>
      </c>
      <c r="D240" s="4">
        <f t="shared" si="3"/>
        <v>3.3539085951042154</v>
      </c>
    </row>
    <row r="241" spans="1:4" ht="15.75">
      <c r="A241" s="14" t="s">
        <v>40</v>
      </c>
      <c r="B241" s="3">
        <f>B109</f>
        <v>11.885</v>
      </c>
      <c r="C241" s="3">
        <f>C109</f>
        <v>11.412999999999998</v>
      </c>
      <c r="D241" s="4">
        <f t="shared" si="3"/>
        <v>96.0286074884308</v>
      </c>
    </row>
    <row r="242" spans="1:4" ht="15.75">
      <c r="A242" s="14" t="s">
        <v>42</v>
      </c>
      <c r="B242" s="3">
        <f>B124</f>
        <v>56.800000000000004</v>
      </c>
      <c r="C242" s="3">
        <f>C124</f>
        <v>39.619</v>
      </c>
      <c r="D242" s="4">
        <f t="shared" si="3"/>
        <v>69.75176056338027</v>
      </c>
    </row>
    <row r="243" spans="1:4" ht="31.5">
      <c r="A243" s="14" t="s">
        <v>43</v>
      </c>
      <c r="B243" s="3">
        <f>B139</f>
        <v>740.5699999999998</v>
      </c>
      <c r="C243" s="3">
        <f>C139</f>
        <v>75.024</v>
      </c>
      <c r="D243" s="4">
        <f t="shared" si="3"/>
        <v>10.130575097559989</v>
      </c>
    </row>
    <row r="244" spans="1:4" ht="15.75">
      <c r="A244" s="14" t="s">
        <v>44</v>
      </c>
      <c r="B244" s="3">
        <f>B158</f>
        <v>2306</v>
      </c>
      <c r="C244" s="3">
        <f>C158</f>
        <v>2487.3099999999995</v>
      </c>
      <c r="D244" s="4">
        <f t="shared" si="3"/>
        <v>107.8625325238508</v>
      </c>
    </row>
    <row r="245" spans="1:4" ht="15.75">
      <c r="A245" s="14" t="s">
        <v>47</v>
      </c>
      <c r="B245" s="3">
        <f>B178</f>
        <v>238</v>
      </c>
      <c r="C245" s="3">
        <f>C178</f>
        <v>56.922999999999995</v>
      </c>
      <c r="D245" s="4">
        <f t="shared" si="3"/>
        <v>23.9172268907563</v>
      </c>
    </row>
    <row r="246" spans="1:4" ht="15.75">
      <c r="A246" s="14" t="s">
        <v>50</v>
      </c>
      <c r="B246" s="3">
        <f>B191</f>
        <v>88</v>
      </c>
      <c r="C246" s="3">
        <f>C191</f>
        <v>6.128</v>
      </c>
      <c r="D246" s="4">
        <f t="shared" si="3"/>
        <v>6.963636363636363</v>
      </c>
    </row>
    <row r="247" spans="1:4" ht="15.75">
      <c r="A247" s="14" t="s">
        <v>51</v>
      </c>
      <c r="B247" s="3">
        <f>B213</f>
        <v>1654.48</v>
      </c>
      <c r="C247" s="3">
        <f>C213</f>
        <v>100.52700000000002</v>
      </c>
      <c r="D247" s="4">
        <f t="shared" si="3"/>
        <v>6.076048063439873</v>
      </c>
    </row>
    <row r="248" spans="1:4" ht="15.75">
      <c r="A248" s="13" t="s">
        <v>94</v>
      </c>
      <c r="B248" s="10">
        <f>SUM(B234:B247)</f>
        <v>12349.702</v>
      </c>
      <c r="C248" s="10">
        <f>SUM(C234:C247)</f>
        <v>8736.516500000002</v>
      </c>
      <c r="D248" s="4">
        <f t="shared" si="3"/>
        <v>70.74273128209897</v>
      </c>
    </row>
    <row r="249" ht="18.75">
      <c r="A249" s="1"/>
    </row>
    <row r="250" ht="18.75">
      <c r="A250" s="1"/>
    </row>
    <row r="282" ht="18.75">
      <c r="A282" s="1"/>
    </row>
    <row r="283" ht="18.75">
      <c r="A283" s="2"/>
    </row>
  </sheetData>
  <sheetProtection/>
  <mergeCells count="30">
    <mergeCell ref="A229:D229"/>
    <mergeCell ref="A230:D230"/>
    <mergeCell ref="C2:D2"/>
    <mergeCell ref="A192:D192"/>
    <mergeCell ref="A7:A8"/>
    <mergeCell ref="B7:D7"/>
    <mergeCell ref="A14:D14"/>
    <mergeCell ref="A61:D61"/>
    <mergeCell ref="A76:D76"/>
    <mergeCell ref="A96:D96"/>
    <mergeCell ref="A220:D220"/>
    <mergeCell ref="A222:D222"/>
    <mergeCell ref="A3:D3"/>
    <mergeCell ref="A4:D4"/>
    <mergeCell ref="A125:D125"/>
    <mergeCell ref="A140:D140"/>
    <mergeCell ref="A159:D159"/>
    <mergeCell ref="A179:D179"/>
    <mergeCell ref="A50:D50"/>
    <mergeCell ref="A110:D110"/>
    <mergeCell ref="A6:D6"/>
    <mergeCell ref="A9:D9"/>
    <mergeCell ref="A30:D30"/>
    <mergeCell ref="A38:D38"/>
    <mergeCell ref="A231:D231"/>
    <mergeCell ref="C1:D1"/>
    <mergeCell ref="C216:D216"/>
    <mergeCell ref="C217:D217"/>
    <mergeCell ref="A218:D218"/>
    <mergeCell ref="A219:D2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2015-02-05T07:46:50Z</dcterms:modified>
  <cp:category/>
  <cp:version/>
  <cp:contentType/>
  <cp:contentStatus/>
</cp:coreProperties>
</file>