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30" yWindow="65521" windowWidth="11775" windowHeight="8175" activeTab="0"/>
  </bookViews>
  <sheets>
    <sheet name="01.09.2018 г." sheetId="1" r:id="rId1"/>
  </sheets>
  <definedNames/>
  <calcPr fullCalcOnLoad="1"/>
</workbook>
</file>

<file path=xl/sharedStrings.xml><?xml version="1.0" encoding="utf-8"?>
<sst xmlns="http://schemas.openxmlformats.org/spreadsheetml/2006/main" count="184" uniqueCount="83">
  <si>
    <t>Водоём</t>
  </si>
  <si>
    <t>Вид рыболовства</t>
  </si>
  <si>
    <t>Вид водных биологических ресурсов</t>
  </si>
  <si>
    <t xml:space="preserve">% освоения </t>
  </si>
  <si>
    <t>Рекомендованный объём, т</t>
  </si>
  <si>
    <t>Азовское море</t>
  </si>
  <si>
    <t>Хамса</t>
  </si>
  <si>
    <t>Лещ</t>
  </si>
  <si>
    <t>Тарань</t>
  </si>
  <si>
    <t>Рыбец, сырть</t>
  </si>
  <si>
    <t>Тюлька</t>
  </si>
  <si>
    <t>Камбала-калкан</t>
  </si>
  <si>
    <t>Барабуля</t>
  </si>
  <si>
    <t>Акулы</t>
  </si>
  <si>
    <t>Скаты</t>
  </si>
  <si>
    <t>Ставрида</t>
  </si>
  <si>
    <t>Пиленгас</t>
  </si>
  <si>
    <t>Кефали (сингиль, лобан)</t>
  </si>
  <si>
    <t>Прочие морские</t>
  </si>
  <si>
    <t>Прочие пресноводные</t>
  </si>
  <si>
    <t>Карась</t>
  </si>
  <si>
    <t>Понтогаммарус</t>
  </si>
  <si>
    <t>Рапана</t>
  </si>
  <si>
    <t>Зостера</t>
  </si>
  <si>
    <t>ИТОГО</t>
  </si>
  <si>
    <t>Чёрное море</t>
  </si>
  <si>
    <t>Шпрот (килька)</t>
  </si>
  <si>
    <t>Мерланг</t>
  </si>
  <si>
    <t>Атерина</t>
  </si>
  <si>
    <t>Луфарь</t>
  </si>
  <si>
    <t>Пеламида</t>
  </si>
  <si>
    <t>Скумбрия</t>
  </si>
  <si>
    <t>Смарида</t>
  </si>
  <si>
    <t>Сарган</t>
  </si>
  <si>
    <t>Скафарка</t>
  </si>
  <si>
    <t>Цистозира</t>
  </si>
  <si>
    <t xml:space="preserve">Освоение рекомендованных объёмов добычи (вылова) водных биоресурсов в Азово-Черноморском </t>
  </si>
  <si>
    <t>Промышленное рыболовство</t>
  </si>
  <si>
    <t>Медузы</t>
  </si>
  <si>
    <t>Артемии (на стадии цист)</t>
  </si>
  <si>
    <t>Хирономиды</t>
  </si>
  <si>
    <t>Сельдь черноморско-азовская проходная</t>
  </si>
  <si>
    <t>Бычки (морские)</t>
  </si>
  <si>
    <t>Бычки (лиманы)</t>
  </si>
  <si>
    <t>Креветка черноморская травяная</t>
  </si>
  <si>
    <t>Хамса (восточнее м. Сарыч)</t>
  </si>
  <si>
    <t>Хамса (западнее м. Сарыч)</t>
  </si>
  <si>
    <t>Вылов указан с учетом Крымского федерального округа</t>
  </si>
  <si>
    <t>Вылов, т</t>
  </si>
  <si>
    <t>Перкарина</t>
  </si>
  <si>
    <t>Мидии</t>
  </si>
  <si>
    <t>Краснодарское водохранилище</t>
  </si>
  <si>
    <t>Лещ (жилая форма)</t>
  </si>
  <si>
    <t>Судак (жилая форма)</t>
  </si>
  <si>
    <t>Толстолобики</t>
  </si>
  <si>
    <t>Плотва</t>
  </si>
  <si>
    <t>Густера</t>
  </si>
  <si>
    <t>Сом пресноводный</t>
  </si>
  <si>
    <t>Чехонь (жилая форма)</t>
  </si>
  <si>
    <t>Сазан (жилая форма)</t>
  </si>
  <si>
    <t>Окунь пресноводный</t>
  </si>
  <si>
    <t>Прочие</t>
  </si>
  <si>
    <t>Щука</t>
  </si>
  <si>
    <t>Синец</t>
  </si>
  <si>
    <t>Чехонь</t>
  </si>
  <si>
    <t>Сазан</t>
  </si>
  <si>
    <t>Жерех</t>
  </si>
  <si>
    <t>Язь</t>
  </si>
  <si>
    <t>Амур белый</t>
  </si>
  <si>
    <t>Сом</t>
  </si>
  <si>
    <t>Окунь</t>
  </si>
  <si>
    <t>Берш</t>
  </si>
  <si>
    <t>Цимлянское водохранилище (в границах Волгоградской области)</t>
  </si>
  <si>
    <t>Цимлянское водохранилище (в границах Ростовской области)</t>
  </si>
  <si>
    <t>Красноперка</t>
  </si>
  <si>
    <t xml:space="preserve">Крюковское водохранилище </t>
  </si>
  <si>
    <t>Водохранилище Волчьи Ворота</t>
  </si>
  <si>
    <t>Чограйское водохранилище</t>
  </si>
  <si>
    <t>Озеро Лысый Лиман</t>
  </si>
  <si>
    <t>Тахтамукайское водохранилище</t>
  </si>
  <si>
    <t>Раки</t>
  </si>
  <si>
    <t>рыбохозяйственном бассейне по состоянию на 01.09.2018 г.</t>
  </si>
  <si>
    <t>Веселовское водохранилище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</si>
</sst>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top" wrapText="1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/>
    </xf>
    <xf numFmtId="0" fontId="4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top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41" fillId="33" borderId="0" xfId="0" applyFont="1" applyFill="1" applyAlignment="1">
      <alignment/>
    </xf>
    <xf numFmtId="164" fontId="2" fillId="0" borderId="17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4" fontId="3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164" fontId="3" fillId="0" borderId="29" xfId="0" applyNumberFormat="1" applyFont="1" applyFill="1" applyBorder="1" applyAlignment="1">
      <alignment horizontal="center" vertical="center"/>
    </xf>
    <xf numFmtId="164" fontId="3" fillId="0" borderId="29" xfId="0" applyNumberFormat="1" applyFont="1" applyFill="1" applyBorder="1" applyAlignment="1">
      <alignment horizontal="center" vertical="center" wrapText="1"/>
    </xf>
    <xf numFmtId="164" fontId="3" fillId="0" borderId="29" xfId="0" applyNumberFormat="1" applyFont="1" applyFill="1" applyBorder="1" applyAlignment="1">
      <alignment horizontal="center" vertical="top" wrapText="1"/>
    </xf>
    <xf numFmtId="164" fontId="3" fillId="0" borderId="30" xfId="0" applyNumberFormat="1" applyFont="1" applyFill="1" applyBorder="1" applyAlignment="1">
      <alignment horizontal="center" vertical="top" wrapText="1"/>
    </xf>
    <xf numFmtId="0" fontId="4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/>
    </xf>
    <xf numFmtId="164" fontId="3" fillId="0" borderId="31" xfId="0" applyNumberFormat="1" applyFont="1" applyFill="1" applyBorder="1" applyAlignment="1">
      <alignment horizontal="center" vertical="center" wrapText="1"/>
    </xf>
    <xf numFmtId="164" fontId="3" fillId="0" borderId="30" xfId="0" applyNumberFormat="1" applyFont="1" applyFill="1" applyBorder="1" applyAlignment="1">
      <alignment horizontal="center" vertical="center" wrapText="1"/>
    </xf>
    <xf numFmtId="164" fontId="3" fillId="0" borderId="32" xfId="0" applyNumberFormat="1" applyFont="1" applyFill="1" applyBorder="1" applyAlignment="1">
      <alignment horizontal="center" vertical="center"/>
    </xf>
    <xf numFmtId="164" fontId="2" fillId="0" borderId="33" xfId="0" applyNumberFormat="1" applyFont="1" applyFill="1" applyBorder="1" applyAlignment="1">
      <alignment horizontal="center" vertical="center" wrapText="1"/>
    </xf>
    <xf numFmtId="164" fontId="40" fillId="0" borderId="22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34" xfId="0" applyNumberFormat="1" applyFont="1" applyFill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164" fontId="3" fillId="0" borderId="39" xfId="0" applyNumberFormat="1" applyFont="1" applyFill="1" applyBorder="1" applyAlignment="1">
      <alignment horizontal="center" vertical="center" wrapText="1"/>
    </xf>
    <xf numFmtId="164" fontId="3" fillId="0" borderId="40" xfId="0" applyNumberFormat="1" applyFont="1" applyFill="1" applyBorder="1" applyAlignment="1">
      <alignment horizontal="center" vertical="center" wrapText="1"/>
    </xf>
    <xf numFmtId="164" fontId="2" fillId="0" borderId="41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center" vertical="center" wrapText="1"/>
    </xf>
    <xf numFmtId="164" fontId="2" fillId="0" borderId="43" xfId="0" applyNumberFormat="1" applyFont="1" applyFill="1" applyBorder="1" applyAlignment="1">
      <alignment horizontal="center" vertical="center" wrapText="1"/>
    </xf>
    <xf numFmtId="164" fontId="2" fillId="0" borderId="44" xfId="0" applyNumberFormat="1" applyFont="1" applyFill="1" applyBorder="1" applyAlignment="1">
      <alignment horizontal="center" vertical="center" wrapText="1"/>
    </xf>
    <xf numFmtId="164" fontId="3" fillId="0" borderId="45" xfId="0" applyNumberFormat="1" applyFont="1" applyFill="1" applyBorder="1" applyAlignment="1">
      <alignment horizontal="center" vertical="center" wrapText="1"/>
    </xf>
    <xf numFmtId="164" fontId="3" fillId="0" borderId="46" xfId="0" applyNumberFormat="1" applyFont="1" applyFill="1" applyBorder="1" applyAlignment="1">
      <alignment horizontal="center" vertical="center" wrapText="1"/>
    </xf>
    <xf numFmtId="164" fontId="2" fillId="0" borderId="47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top" wrapText="1"/>
    </xf>
    <xf numFmtId="164" fontId="2" fillId="0" borderId="50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164" fontId="3" fillId="0" borderId="51" xfId="0" applyNumberFormat="1" applyFont="1" applyFill="1" applyBorder="1" applyAlignment="1">
      <alignment horizontal="center" vertical="center" wrapText="1"/>
    </xf>
    <xf numFmtId="164" fontId="2" fillId="0" borderId="52" xfId="0" applyNumberFormat="1" applyFont="1" applyFill="1" applyBorder="1" applyAlignment="1">
      <alignment horizontal="center" vertical="center" wrapText="1"/>
    </xf>
    <xf numFmtId="164" fontId="2" fillId="0" borderId="53" xfId="0" applyNumberFormat="1" applyFont="1" applyFill="1" applyBorder="1" applyAlignment="1">
      <alignment horizontal="center" vertical="center" wrapText="1"/>
    </xf>
    <xf numFmtId="164" fontId="2" fillId="0" borderId="54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64" fontId="2" fillId="0" borderId="55" xfId="0" applyNumberFormat="1" applyFont="1" applyFill="1" applyBorder="1" applyAlignment="1">
      <alignment horizontal="center" vertical="center" wrapText="1"/>
    </xf>
    <xf numFmtId="164" fontId="2" fillId="0" borderId="56" xfId="0" applyNumberFormat="1" applyFont="1" applyFill="1" applyBorder="1" applyAlignment="1">
      <alignment horizontal="center" vertical="center" wrapText="1"/>
    </xf>
    <xf numFmtId="164" fontId="2" fillId="0" borderId="57" xfId="0" applyNumberFormat="1" applyFont="1" applyFill="1" applyBorder="1" applyAlignment="1">
      <alignment horizontal="center" vertical="center" wrapText="1"/>
    </xf>
    <xf numFmtId="164" fontId="2" fillId="0" borderId="58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vertical="top" wrapText="1"/>
    </xf>
    <xf numFmtId="164" fontId="3" fillId="0" borderId="46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2" fillId="0" borderId="59" xfId="0" applyNumberFormat="1" applyFont="1" applyFill="1" applyBorder="1" applyAlignment="1">
      <alignment horizontal="center" vertical="center" wrapText="1"/>
    </xf>
    <xf numFmtId="164" fontId="2" fillId="0" borderId="6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61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textRotation="90" wrapText="1"/>
    </xf>
    <xf numFmtId="0" fontId="2" fillId="33" borderId="61" xfId="0" applyFont="1" applyFill="1" applyBorder="1" applyAlignment="1">
      <alignment horizontal="center" vertical="center" textRotation="90" wrapText="1"/>
    </xf>
    <xf numFmtId="0" fontId="2" fillId="33" borderId="24" xfId="0" applyFont="1" applyFill="1" applyBorder="1" applyAlignment="1">
      <alignment horizontal="center" vertical="center" textRotation="90" wrapText="1"/>
    </xf>
    <xf numFmtId="0" fontId="2" fillId="0" borderId="59" xfId="0" applyFont="1" applyFill="1" applyBorder="1" applyAlignment="1">
      <alignment horizontal="center" vertical="center" textRotation="90" wrapText="1"/>
    </xf>
    <xf numFmtId="0" fontId="2" fillId="0" borderId="62" xfId="0" applyFont="1" applyFill="1" applyBorder="1" applyAlignment="1">
      <alignment horizontal="center" vertical="center" textRotation="90" wrapText="1"/>
    </xf>
    <xf numFmtId="0" fontId="2" fillId="0" borderId="63" xfId="0" applyFont="1" applyFill="1" applyBorder="1" applyAlignment="1">
      <alignment horizontal="center" vertical="center" textRotation="90" wrapText="1"/>
    </xf>
    <xf numFmtId="0" fontId="43" fillId="0" borderId="0" xfId="0" applyFont="1" applyFill="1" applyAlignment="1">
      <alignment horizontal="left"/>
    </xf>
    <xf numFmtId="0" fontId="2" fillId="33" borderId="23" xfId="0" applyFont="1" applyFill="1" applyBorder="1" applyAlignment="1">
      <alignment horizontal="center" vertical="center" textRotation="90"/>
    </xf>
    <xf numFmtId="0" fontId="2" fillId="33" borderId="61" xfId="0" applyFont="1" applyFill="1" applyBorder="1" applyAlignment="1">
      <alignment horizontal="center" vertical="center" textRotation="90"/>
    </xf>
    <xf numFmtId="0" fontId="2" fillId="33" borderId="24" xfId="0" applyFont="1" applyFill="1" applyBorder="1" applyAlignment="1">
      <alignment horizontal="center" vertical="center" textRotation="90"/>
    </xf>
    <xf numFmtId="0" fontId="2" fillId="0" borderId="59" xfId="0" applyFont="1" applyFill="1" applyBorder="1" applyAlignment="1">
      <alignment horizontal="center" vertical="center" textRotation="90"/>
    </xf>
    <xf numFmtId="0" fontId="2" fillId="0" borderId="62" xfId="0" applyFont="1" applyFill="1" applyBorder="1" applyAlignment="1">
      <alignment horizontal="center" vertical="center" textRotation="90"/>
    </xf>
    <xf numFmtId="0" fontId="2" fillId="0" borderId="24" xfId="0" applyFont="1" applyFill="1" applyBorder="1" applyAlignment="1">
      <alignment horizontal="center" vertical="center" textRotation="90"/>
    </xf>
    <xf numFmtId="0" fontId="2" fillId="0" borderId="55" xfId="0" applyFont="1" applyFill="1" applyBorder="1" applyAlignment="1">
      <alignment horizontal="center" vertical="center" textRotation="90" wrapText="1"/>
    </xf>
    <xf numFmtId="0" fontId="2" fillId="0" borderId="51" xfId="0" applyFont="1" applyFill="1" applyBorder="1" applyAlignment="1">
      <alignment horizontal="center" vertical="center" textRotation="90" wrapText="1"/>
    </xf>
    <xf numFmtId="0" fontId="2" fillId="0" borderId="64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zoomScalePageLayoutView="0" workbookViewId="0" topLeftCell="A1">
      <selection activeCell="J56" sqref="J56"/>
    </sheetView>
  </sheetViews>
  <sheetFormatPr defaultColWidth="9.140625" defaultRowHeight="15"/>
  <cols>
    <col min="1" max="1" width="10.28125" style="18" customWidth="1"/>
    <col min="2" max="2" width="16.140625" style="18" customWidth="1"/>
    <col min="3" max="3" width="32.421875" style="18" customWidth="1"/>
    <col min="4" max="4" width="13.421875" style="18" customWidth="1"/>
    <col min="5" max="5" width="11.57421875" style="18" customWidth="1"/>
    <col min="6" max="6" width="13.00390625" style="18" customWidth="1"/>
    <col min="7" max="16384" width="9.140625" style="18" customWidth="1"/>
  </cols>
  <sheetData>
    <row r="1" spans="1:7" ht="15.75">
      <c r="A1" s="91" t="s">
        <v>36</v>
      </c>
      <c r="B1" s="91"/>
      <c r="C1" s="91"/>
      <c r="D1" s="91"/>
      <c r="E1" s="91"/>
      <c r="F1" s="91"/>
      <c r="G1" s="11"/>
    </row>
    <row r="2" spans="1:7" ht="16.5" thickBot="1">
      <c r="A2" s="92" t="s">
        <v>81</v>
      </c>
      <c r="B2" s="92"/>
      <c r="C2" s="92"/>
      <c r="D2" s="92"/>
      <c r="E2" s="92"/>
      <c r="F2" s="92"/>
      <c r="G2" s="11"/>
    </row>
    <row r="3" spans="1:7" ht="21.75" customHeight="1">
      <c r="A3" s="89" t="s">
        <v>0</v>
      </c>
      <c r="B3" s="89" t="s">
        <v>1</v>
      </c>
      <c r="C3" s="89" t="s">
        <v>2</v>
      </c>
      <c r="D3" s="89" t="s">
        <v>4</v>
      </c>
      <c r="E3" s="89" t="s">
        <v>48</v>
      </c>
      <c r="F3" s="89" t="s">
        <v>3</v>
      </c>
      <c r="G3" s="13"/>
    </row>
    <row r="4" spans="1:7" ht="29.25" customHeight="1" thickBot="1">
      <c r="A4" s="93"/>
      <c r="B4" s="93"/>
      <c r="C4" s="90"/>
      <c r="D4" s="90"/>
      <c r="E4" s="93"/>
      <c r="F4" s="90"/>
      <c r="G4" s="13"/>
    </row>
    <row r="5" spans="1:7" ht="28.5" customHeight="1">
      <c r="A5" s="101" t="s">
        <v>5</v>
      </c>
      <c r="B5" s="104" t="s">
        <v>37</v>
      </c>
      <c r="C5" s="23" t="s">
        <v>41</v>
      </c>
      <c r="D5" s="41">
        <v>315.006</v>
      </c>
      <c r="E5" s="9">
        <v>178.503</v>
      </c>
      <c r="F5" s="7">
        <f>E5*100/D5</f>
        <v>56.66653968495839</v>
      </c>
      <c r="G5" s="14"/>
    </row>
    <row r="6" spans="1:7" ht="15.75">
      <c r="A6" s="102"/>
      <c r="B6" s="105"/>
      <c r="C6" s="24" t="s">
        <v>8</v>
      </c>
      <c r="D6" s="34">
        <v>647.22</v>
      </c>
      <c r="E6" s="2">
        <v>426.067</v>
      </c>
      <c r="F6" s="3">
        <f>E6*100/D6</f>
        <v>65.83032044745217</v>
      </c>
      <c r="G6" s="8"/>
    </row>
    <row r="7" spans="1:7" ht="15.75">
      <c r="A7" s="102"/>
      <c r="B7" s="105"/>
      <c r="C7" s="24" t="s">
        <v>10</v>
      </c>
      <c r="D7" s="34">
        <v>69983.35</v>
      </c>
      <c r="E7" s="2">
        <v>4668.037</v>
      </c>
      <c r="F7" s="3">
        <f aca="true" t="shared" si="0" ref="F7:F27">E7*100/D7</f>
        <v>6.670210843007657</v>
      </c>
      <c r="G7" s="8"/>
    </row>
    <row r="8" spans="1:7" ht="15.75">
      <c r="A8" s="102"/>
      <c r="B8" s="105"/>
      <c r="C8" s="24" t="s">
        <v>6</v>
      </c>
      <c r="D8" s="34">
        <v>55480.334</v>
      </c>
      <c r="E8" s="2">
        <v>3.275</v>
      </c>
      <c r="F8" s="3">
        <f t="shared" si="0"/>
        <v>0.005902992581118924</v>
      </c>
      <c r="G8" s="12"/>
    </row>
    <row r="9" spans="1:6" ht="15.75">
      <c r="A9" s="102"/>
      <c r="B9" s="105"/>
      <c r="C9" s="24" t="s">
        <v>11</v>
      </c>
      <c r="D9" s="34">
        <v>19.35</v>
      </c>
      <c r="E9" s="2">
        <v>0</v>
      </c>
      <c r="F9" s="3">
        <f t="shared" si="0"/>
        <v>0</v>
      </c>
    </row>
    <row r="10" spans="1:6" ht="15.75">
      <c r="A10" s="102"/>
      <c r="B10" s="105"/>
      <c r="C10" s="24" t="s">
        <v>12</v>
      </c>
      <c r="D10" s="34">
        <v>154.48</v>
      </c>
      <c r="E10" s="2">
        <v>86.271</v>
      </c>
      <c r="F10" s="3">
        <f t="shared" si="0"/>
        <v>55.84606421543243</v>
      </c>
    </row>
    <row r="11" spans="1:6" ht="15.75">
      <c r="A11" s="102"/>
      <c r="B11" s="105"/>
      <c r="C11" s="24" t="s">
        <v>13</v>
      </c>
      <c r="D11" s="34">
        <v>20</v>
      </c>
      <c r="E11" s="2">
        <v>0</v>
      </c>
      <c r="F11" s="3">
        <f t="shared" si="0"/>
        <v>0</v>
      </c>
    </row>
    <row r="12" spans="1:7" ht="15.75">
      <c r="A12" s="102"/>
      <c r="B12" s="105"/>
      <c r="C12" s="24" t="s">
        <v>14</v>
      </c>
      <c r="D12" s="34">
        <v>19.69</v>
      </c>
      <c r="E12" s="2">
        <v>1.0270000000000001</v>
      </c>
      <c r="F12" s="3">
        <f t="shared" si="0"/>
        <v>5.21584560690706</v>
      </c>
      <c r="G12" s="12"/>
    </row>
    <row r="13" spans="1:7" ht="15.75">
      <c r="A13" s="102"/>
      <c r="B13" s="105"/>
      <c r="C13" s="24" t="s">
        <v>15</v>
      </c>
      <c r="D13" s="34">
        <v>186.943</v>
      </c>
      <c r="E13" s="2">
        <v>56.34499999999999</v>
      </c>
      <c r="F13" s="3">
        <f t="shared" si="0"/>
        <v>30.140203163531122</v>
      </c>
      <c r="G13" s="8"/>
    </row>
    <row r="14" spans="1:7" ht="15.75">
      <c r="A14" s="102"/>
      <c r="B14" s="105"/>
      <c r="C14" s="24" t="s">
        <v>16</v>
      </c>
      <c r="D14" s="34">
        <v>102.632</v>
      </c>
      <c r="E14" s="2">
        <v>445.279</v>
      </c>
      <c r="F14" s="3">
        <f t="shared" si="0"/>
        <v>433.85980980590847</v>
      </c>
      <c r="G14" s="8"/>
    </row>
    <row r="15" spans="1:7" ht="15.75">
      <c r="A15" s="102"/>
      <c r="B15" s="105"/>
      <c r="C15" s="24" t="s">
        <v>17</v>
      </c>
      <c r="D15" s="34">
        <v>153.205</v>
      </c>
      <c r="E15" s="2">
        <v>122.88499999999999</v>
      </c>
      <c r="F15" s="3">
        <f t="shared" si="0"/>
        <v>80.20952318788551</v>
      </c>
      <c r="G15" s="8"/>
    </row>
    <row r="16" spans="1:7" ht="15.75">
      <c r="A16" s="102"/>
      <c r="B16" s="105"/>
      <c r="C16" s="24" t="s">
        <v>7</v>
      </c>
      <c r="D16" s="34">
        <v>11.406</v>
      </c>
      <c r="E16" s="2">
        <v>25.516</v>
      </c>
      <c r="F16" s="3">
        <f t="shared" si="0"/>
        <v>223.70682097141852</v>
      </c>
      <c r="G16" s="8"/>
    </row>
    <row r="17" spans="1:7" ht="15.75">
      <c r="A17" s="102"/>
      <c r="B17" s="105"/>
      <c r="C17" s="24" t="s">
        <v>9</v>
      </c>
      <c r="D17" s="34">
        <v>5.188</v>
      </c>
      <c r="E17" s="2">
        <v>1.8110000000000002</v>
      </c>
      <c r="F17" s="3">
        <f t="shared" si="0"/>
        <v>34.90747879722437</v>
      </c>
      <c r="G17" s="8"/>
    </row>
    <row r="18" spans="1:7" ht="15.75">
      <c r="A18" s="102"/>
      <c r="B18" s="105"/>
      <c r="C18" s="24" t="s">
        <v>18</v>
      </c>
      <c r="D18" s="34">
        <v>89.455</v>
      </c>
      <c r="E18" s="2">
        <v>0.34700000000000003</v>
      </c>
      <c r="F18" s="3">
        <f>E18*100/D18</f>
        <v>0.38790453300542177</v>
      </c>
      <c r="G18" s="8"/>
    </row>
    <row r="19" spans="1:7" ht="15.75">
      <c r="A19" s="102"/>
      <c r="B19" s="105"/>
      <c r="C19" s="24" t="s">
        <v>19</v>
      </c>
      <c r="D19" s="34">
        <v>324.836</v>
      </c>
      <c r="E19" s="2">
        <v>48.429</v>
      </c>
      <c r="F19" s="3">
        <f t="shared" si="0"/>
        <v>14.908753955842334</v>
      </c>
      <c r="G19" s="8"/>
    </row>
    <row r="20" spans="1:7" ht="15.75">
      <c r="A20" s="102"/>
      <c r="B20" s="105"/>
      <c r="C20" s="24" t="s">
        <v>28</v>
      </c>
      <c r="D20" s="34">
        <v>279.642</v>
      </c>
      <c r="E20" s="2">
        <v>67.44899999999998</v>
      </c>
      <c r="F20" s="3">
        <f t="shared" si="0"/>
        <v>24.119767416911618</v>
      </c>
      <c r="G20" s="8"/>
    </row>
    <row r="21" spans="1:7" ht="15.75">
      <c r="A21" s="102"/>
      <c r="B21" s="105"/>
      <c r="C21" s="24" t="s">
        <v>49</v>
      </c>
      <c r="D21" s="34">
        <v>99.65</v>
      </c>
      <c r="E21" s="2">
        <v>0</v>
      </c>
      <c r="F21" s="3">
        <f t="shared" si="0"/>
        <v>0</v>
      </c>
      <c r="G21" s="8"/>
    </row>
    <row r="22" spans="1:7" ht="15.75">
      <c r="A22" s="102"/>
      <c r="B22" s="105"/>
      <c r="C22" s="24" t="s">
        <v>20</v>
      </c>
      <c r="D22" s="34">
        <v>2890.83</v>
      </c>
      <c r="E22" s="2">
        <v>1172.345</v>
      </c>
      <c r="F22" s="3">
        <f t="shared" si="0"/>
        <v>40.55392395955487</v>
      </c>
      <c r="G22" s="8"/>
    </row>
    <row r="23" spans="1:7" ht="15.75">
      <c r="A23" s="102"/>
      <c r="B23" s="105"/>
      <c r="C23" s="24" t="s">
        <v>42</v>
      </c>
      <c r="D23" s="34">
        <v>10055.1</v>
      </c>
      <c r="E23" s="2">
        <v>244.85900000000004</v>
      </c>
      <c r="F23" s="3">
        <f t="shared" si="0"/>
        <v>2.4351722011715453</v>
      </c>
      <c r="G23" s="8"/>
    </row>
    <row r="24" spans="1:7" ht="15.75">
      <c r="A24" s="102"/>
      <c r="B24" s="105"/>
      <c r="C24" s="24" t="s">
        <v>43</v>
      </c>
      <c r="D24" s="34">
        <v>7000</v>
      </c>
      <c r="E24" s="2">
        <v>1987.678</v>
      </c>
      <c r="F24" s="3">
        <f t="shared" si="0"/>
        <v>28.395400000000002</v>
      </c>
      <c r="G24" s="8"/>
    </row>
    <row r="25" spans="1:7" ht="15.75" customHeight="1">
      <c r="A25" s="102"/>
      <c r="B25" s="105"/>
      <c r="C25" s="24" t="s">
        <v>33</v>
      </c>
      <c r="D25" s="34">
        <v>19.604</v>
      </c>
      <c r="E25" s="2">
        <v>0.262</v>
      </c>
      <c r="F25" s="3">
        <f t="shared" si="0"/>
        <v>1.3364619465415224</v>
      </c>
      <c r="G25" s="8"/>
    </row>
    <row r="26" spans="1:7" ht="15.75">
      <c r="A26" s="102"/>
      <c r="B26" s="105"/>
      <c r="C26" s="32" t="s">
        <v>40</v>
      </c>
      <c r="D26" s="39">
        <v>1072.52</v>
      </c>
      <c r="E26" s="2">
        <v>246.79099999999997</v>
      </c>
      <c r="F26" s="3">
        <f t="shared" si="0"/>
        <v>23.010386752694586</v>
      </c>
      <c r="G26" s="8"/>
    </row>
    <row r="27" spans="1:7" ht="31.5">
      <c r="A27" s="102"/>
      <c r="B27" s="105"/>
      <c r="C27" s="32" t="s">
        <v>44</v>
      </c>
      <c r="D27" s="39">
        <v>32.78</v>
      </c>
      <c r="E27" s="4">
        <v>8.809999999999999</v>
      </c>
      <c r="F27" s="3">
        <f t="shared" si="0"/>
        <v>26.876143990237946</v>
      </c>
      <c r="G27" s="8"/>
    </row>
    <row r="28" spans="1:7" ht="15.75">
      <c r="A28" s="102"/>
      <c r="B28" s="105"/>
      <c r="C28" s="32" t="s">
        <v>21</v>
      </c>
      <c r="D28" s="39">
        <v>14.85</v>
      </c>
      <c r="E28" s="2">
        <v>0.44</v>
      </c>
      <c r="F28" s="3">
        <f aca="true" t="shared" si="1" ref="F28:F40">E28*100/D28</f>
        <v>2.9629629629629632</v>
      </c>
      <c r="G28" s="8"/>
    </row>
    <row r="29" spans="1:7" ht="15.75">
      <c r="A29" s="102"/>
      <c r="B29" s="105"/>
      <c r="C29" s="32" t="s">
        <v>39</v>
      </c>
      <c r="D29" s="39">
        <v>9.935</v>
      </c>
      <c r="E29" s="2">
        <v>0</v>
      </c>
      <c r="F29" s="3">
        <f t="shared" si="1"/>
        <v>0</v>
      </c>
      <c r="G29" s="8"/>
    </row>
    <row r="30" spans="1:7" ht="15.75">
      <c r="A30" s="102"/>
      <c r="B30" s="105"/>
      <c r="C30" s="32" t="s">
        <v>50</v>
      </c>
      <c r="D30" s="39">
        <v>0.13</v>
      </c>
      <c r="E30" s="2">
        <v>0</v>
      </c>
      <c r="F30" s="3">
        <f t="shared" si="1"/>
        <v>0</v>
      </c>
      <c r="G30" s="8"/>
    </row>
    <row r="31" spans="1:7" ht="15.75">
      <c r="A31" s="102"/>
      <c r="B31" s="105"/>
      <c r="C31" s="32" t="s">
        <v>22</v>
      </c>
      <c r="D31" s="39">
        <v>2500</v>
      </c>
      <c r="E31" s="2">
        <v>1536.7799999999997</v>
      </c>
      <c r="F31" s="3"/>
      <c r="G31" s="8"/>
    </row>
    <row r="32" spans="1:7" ht="15.75">
      <c r="A32" s="102"/>
      <c r="B32" s="105"/>
      <c r="C32" s="32" t="s">
        <v>34</v>
      </c>
      <c r="D32" s="39">
        <v>5</v>
      </c>
      <c r="E32" s="2">
        <v>0</v>
      </c>
      <c r="F32" s="3">
        <f t="shared" si="1"/>
        <v>0</v>
      </c>
      <c r="G32" s="8"/>
    </row>
    <row r="33" spans="1:7" ht="16.5" thickBot="1">
      <c r="A33" s="102"/>
      <c r="B33" s="105"/>
      <c r="C33" s="25"/>
      <c r="D33" s="40"/>
      <c r="E33" s="5"/>
      <c r="F33" s="21"/>
      <c r="G33" s="8"/>
    </row>
    <row r="34" spans="1:7" ht="16.5" thickBot="1">
      <c r="A34" s="103"/>
      <c r="B34" s="106"/>
      <c r="C34" s="27" t="s">
        <v>24</v>
      </c>
      <c r="D34" s="31">
        <f>SUM(D5:D33)</f>
        <v>151493.136</v>
      </c>
      <c r="E34" s="20">
        <f>SUM(E5:E33)</f>
        <v>11329.205999999998</v>
      </c>
      <c r="F34" s="22">
        <f t="shared" si="1"/>
        <v>7.4783625840315295</v>
      </c>
      <c r="G34" s="15"/>
    </row>
    <row r="35" spans="1:7" ht="33" customHeight="1">
      <c r="A35" s="94" t="s">
        <v>25</v>
      </c>
      <c r="B35" s="86" t="s">
        <v>37</v>
      </c>
      <c r="C35" s="37" t="s">
        <v>41</v>
      </c>
      <c r="D35" s="41">
        <v>315.006</v>
      </c>
      <c r="E35" s="1">
        <v>53.18800000000001</v>
      </c>
      <c r="F35" s="17">
        <f t="shared" si="1"/>
        <v>16.884757750646024</v>
      </c>
      <c r="G35" s="8"/>
    </row>
    <row r="36" spans="1:7" ht="18" customHeight="1">
      <c r="A36" s="95"/>
      <c r="B36" s="87"/>
      <c r="C36" s="24" t="s">
        <v>10</v>
      </c>
      <c r="D36" s="33">
        <v>100</v>
      </c>
      <c r="E36" s="26">
        <v>0</v>
      </c>
      <c r="F36" s="3">
        <f t="shared" si="1"/>
        <v>0</v>
      </c>
      <c r="G36" s="8"/>
    </row>
    <row r="37" spans="1:7" ht="18" customHeight="1">
      <c r="A37" s="95"/>
      <c r="B37" s="87"/>
      <c r="C37" s="24" t="s">
        <v>45</v>
      </c>
      <c r="D37" s="34">
        <v>55480.334</v>
      </c>
      <c r="E37" s="26">
        <v>21642.686</v>
      </c>
      <c r="F37" s="3">
        <f t="shared" si="1"/>
        <v>39.00965340259127</v>
      </c>
      <c r="G37" s="8"/>
    </row>
    <row r="38" spans="1:7" ht="18" customHeight="1">
      <c r="A38" s="95"/>
      <c r="B38" s="87"/>
      <c r="C38" s="24" t="s">
        <v>46</v>
      </c>
      <c r="D38" s="34">
        <v>6996.49</v>
      </c>
      <c r="E38" s="26">
        <v>34.638999999999996</v>
      </c>
      <c r="F38" s="3">
        <f t="shared" si="1"/>
        <v>0.49509110997085676</v>
      </c>
      <c r="G38" s="8"/>
    </row>
    <row r="39" spans="1:7" ht="15.75">
      <c r="A39" s="95"/>
      <c r="B39" s="87"/>
      <c r="C39" s="38" t="s">
        <v>26</v>
      </c>
      <c r="D39" s="35">
        <v>40447.35</v>
      </c>
      <c r="E39" s="2">
        <v>13636.948</v>
      </c>
      <c r="F39" s="3">
        <f t="shared" si="1"/>
        <v>33.71530644158394</v>
      </c>
      <c r="G39" s="16"/>
    </row>
    <row r="40" spans="1:7" ht="15.75">
      <c r="A40" s="95"/>
      <c r="B40" s="87"/>
      <c r="C40" s="24" t="s">
        <v>11</v>
      </c>
      <c r="D40" s="34">
        <v>258.358</v>
      </c>
      <c r="E40" s="2">
        <v>388.06250000000017</v>
      </c>
      <c r="F40" s="3">
        <f t="shared" si="1"/>
        <v>150.20339993342577</v>
      </c>
      <c r="G40" s="16"/>
    </row>
    <row r="41" spans="1:7" ht="15.75">
      <c r="A41" s="95"/>
      <c r="B41" s="87"/>
      <c r="C41" s="24" t="s">
        <v>27</v>
      </c>
      <c r="D41" s="34">
        <v>2295.248</v>
      </c>
      <c r="E41" s="2">
        <v>4.9590000000000005</v>
      </c>
      <c r="F41" s="6">
        <f aca="true" t="shared" si="2" ref="F41:F58">E41*100/D41</f>
        <v>0.21605508424361988</v>
      </c>
      <c r="G41" s="16"/>
    </row>
    <row r="42" spans="1:7" ht="15.75">
      <c r="A42" s="95"/>
      <c r="B42" s="87"/>
      <c r="C42" s="38" t="s">
        <v>12</v>
      </c>
      <c r="D42" s="34">
        <v>990.505</v>
      </c>
      <c r="E42" s="2">
        <v>568.6969999999999</v>
      </c>
      <c r="F42" s="6">
        <f t="shared" si="2"/>
        <v>57.41485403910126</v>
      </c>
      <c r="G42" s="16"/>
    </row>
    <row r="43" spans="1:7" ht="15.75">
      <c r="A43" s="95"/>
      <c r="B43" s="87"/>
      <c r="C43" s="38" t="s">
        <v>13</v>
      </c>
      <c r="D43" s="34">
        <v>157.83</v>
      </c>
      <c r="E43" s="2">
        <v>14.696</v>
      </c>
      <c r="F43" s="6">
        <f t="shared" si="2"/>
        <v>9.311284293226889</v>
      </c>
      <c r="G43" s="16"/>
    </row>
    <row r="44" spans="1:7" ht="15.75">
      <c r="A44" s="95"/>
      <c r="B44" s="87"/>
      <c r="C44" s="24" t="s">
        <v>14</v>
      </c>
      <c r="D44" s="35">
        <v>357.32</v>
      </c>
      <c r="E44" s="2">
        <v>73.70200000000001</v>
      </c>
      <c r="F44" s="6">
        <f t="shared" si="2"/>
        <v>20.626329340647043</v>
      </c>
      <c r="G44" s="16"/>
    </row>
    <row r="45" spans="1:7" ht="15.75">
      <c r="A45" s="95"/>
      <c r="B45" s="87"/>
      <c r="C45" s="24" t="s">
        <v>15</v>
      </c>
      <c r="D45" s="35">
        <v>3237.73</v>
      </c>
      <c r="E45" s="2">
        <v>1245.606899999999</v>
      </c>
      <c r="F45" s="6">
        <f t="shared" si="2"/>
        <v>38.47161128321383</v>
      </c>
      <c r="G45" s="16"/>
    </row>
    <row r="46" spans="1:7" ht="15.75">
      <c r="A46" s="95"/>
      <c r="B46" s="87"/>
      <c r="C46" s="24" t="s">
        <v>16</v>
      </c>
      <c r="D46" s="35">
        <v>4.2</v>
      </c>
      <c r="E46" s="2">
        <v>0.40499999999999997</v>
      </c>
      <c r="F46" s="6">
        <f t="shared" si="2"/>
        <v>9.642857142857142</v>
      </c>
      <c r="G46" s="16"/>
    </row>
    <row r="47" spans="1:7" ht="15.75">
      <c r="A47" s="95"/>
      <c r="B47" s="87"/>
      <c r="C47" s="24" t="s">
        <v>17</v>
      </c>
      <c r="D47" s="35">
        <v>433.19</v>
      </c>
      <c r="E47" s="2">
        <v>453.77700000000016</v>
      </c>
      <c r="F47" s="6">
        <f t="shared" si="2"/>
        <v>104.75241810752792</v>
      </c>
      <c r="G47" s="16"/>
    </row>
    <row r="48" spans="1:7" ht="15.75">
      <c r="A48" s="95"/>
      <c r="B48" s="87"/>
      <c r="C48" s="24" t="s">
        <v>18</v>
      </c>
      <c r="D48" s="34">
        <v>158.71</v>
      </c>
      <c r="E48" s="2">
        <v>21.948</v>
      </c>
      <c r="F48" s="6">
        <f t="shared" si="2"/>
        <v>13.828996282527882</v>
      </c>
      <c r="G48" s="16"/>
    </row>
    <row r="49" spans="1:7" ht="15.75">
      <c r="A49" s="95"/>
      <c r="B49" s="87"/>
      <c r="C49" s="24" t="s">
        <v>28</v>
      </c>
      <c r="D49" s="34">
        <v>90.597</v>
      </c>
      <c r="E49" s="2">
        <v>14.664000000000005</v>
      </c>
      <c r="F49" s="6">
        <f t="shared" si="2"/>
        <v>16.185966422729237</v>
      </c>
      <c r="G49" s="16"/>
    </row>
    <row r="50" spans="1:7" ht="15.75">
      <c r="A50" s="95"/>
      <c r="B50" s="87"/>
      <c r="C50" s="24" t="s">
        <v>29</v>
      </c>
      <c r="D50" s="34">
        <v>64.77</v>
      </c>
      <c r="E50" s="2">
        <v>3.0219999999999994</v>
      </c>
      <c r="F50" s="6">
        <f t="shared" si="2"/>
        <v>4.66574031187278</v>
      </c>
      <c r="G50" s="16"/>
    </row>
    <row r="51" spans="1:7" ht="15.75">
      <c r="A51" s="95"/>
      <c r="B51" s="87"/>
      <c r="C51" s="24" t="s">
        <v>30</v>
      </c>
      <c r="D51" s="34">
        <v>9.98</v>
      </c>
      <c r="E51" s="2">
        <v>0.149</v>
      </c>
      <c r="F51" s="6">
        <f t="shared" si="2"/>
        <v>1.4929859719438876</v>
      </c>
      <c r="G51" s="16"/>
    </row>
    <row r="52" spans="1:7" ht="15.75">
      <c r="A52" s="95"/>
      <c r="B52" s="87"/>
      <c r="C52" s="24" t="s">
        <v>31</v>
      </c>
      <c r="D52" s="34">
        <v>2</v>
      </c>
      <c r="E52" s="2">
        <v>0</v>
      </c>
      <c r="F52" s="6">
        <f t="shared" si="2"/>
        <v>0</v>
      </c>
      <c r="G52" s="16"/>
    </row>
    <row r="53" spans="1:7" ht="15.75">
      <c r="A53" s="95"/>
      <c r="B53" s="87"/>
      <c r="C53" s="24" t="s">
        <v>32</v>
      </c>
      <c r="D53" s="34">
        <v>129.34</v>
      </c>
      <c r="E53" s="2">
        <v>56.81950000000002</v>
      </c>
      <c r="F53" s="6">
        <f t="shared" si="2"/>
        <v>43.930338642338036</v>
      </c>
      <c r="G53" s="16"/>
    </row>
    <row r="54" spans="1:7" ht="15.75">
      <c r="A54" s="95"/>
      <c r="B54" s="87"/>
      <c r="C54" s="24" t="s">
        <v>33</v>
      </c>
      <c r="D54" s="35">
        <v>19.604</v>
      </c>
      <c r="E54" s="2">
        <v>2.7150000000000003</v>
      </c>
      <c r="F54" s="6">
        <f t="shared" si="2"/>
        <v>13.849214446031425</v>
      </c>
      <c r="G54" s="16"/>
    </row>
    <row r="55" spans="1:7" ht="31.5">
      <c r="A55" s="95"/>
      <c r="B55" s="87"/>
      <c r="C55" s="24" t="s">
        <v>44</v>
      </c>
      <c r="D55" s="34">
        <v>99.45</v>
      </c>
      <c r="E55" s="2">
        <v>142.01399999999995</v>
      </c>
      <c r="F55" s="3">
        <f t="shared" si="2"/>
        <v>142.79939668174958</v>
      </c>
      <c r="G55" s="16"/>
    </row>
    <row r="56" spans="1:7" ht="15.75">
      <c r="A56" s="95"/>
      <c r="B56" s="87"/>
      <c r="C56" s="24" t="s">
        <v>21</v>
      </c>
      <c r="D56" s="34">
        <v>15</v>
      </c>
      <c r="E56" s="2">
        <v>0</v>
      </c>
      <c r="F56" s="6">
        <f t="shared" si="2"/>
        <v>0</v>
      </c>
      <c r="G56" s="16"/>
    </row>
    <row r="57" spans="1:7" ht="15.75">
      <c r="A57" s="95"/>
      <c r="B57" s="87"/>
      <c r="C57" s="24" t="s">
        <v>38</v>
      </c>
      <c r="D57" s="35">
        <v>100</v>
      </c>
      <c r="E57" s="2">
        <v>0</v>
      </c>
      <c r="F57" s="6">
        <f t="shared" si="2"/>
        <v>0</v>
      </c>
      <c r="G57" s="16"/>
    </row>
    <row r="58" spans="1:7" ht="15.75">
      <c r="A58" s="95"/>
      <c r="B58" s="87"/>
      <c r="C58" s="24" t="s">
        <v>50</v>
      </c>
      <c r="D58" s="35">
        <v>199.368</v>
      </c>
      <c r="E58" s="2">
        <v>11.93</v>
      </c>
      <c r="F58" s="6">
        <f t="shared" si="2"/>
        <v>5.983909152923237</v>
      </c>
      <c r="G58" s="16"/>
    </row>
    <row r="59" spans="1:7" ht="15.75">
      <c r="A59" s="95"/>
      <c r="B59" s="87"/>
      <c r="C59" s="24" t="s">
        <v>22</v>
      </c>
      <c r="D59" s="35">
        <v>249.42</v>
      </c>
      <c r="E59" s="2">
        <v>85.51199999999999</v>
      </c>
      <c r="F59" s="6">
        <f>E59*100/D59</f>
        <v>34.28433966802983</v>
      </c>
      <c r="G59" s="16"/>
    </row>
    <row r="60" spans="1:7" ht="15.75">
      <c r="A60" s="95"/>
      <c r="B60" s="87"/>
      <c r="C60" s="24" t="s">
        <v>35</v>
      </c>
      <c r="D60" s="35">
        <v>3.88</v>
      </c>
      <c r="E60" s="2">
        <v>0</v>
      </c>
      <c r="F60" s="6">
        <f>E60*100/D60</f>
        <v>0</v>
      </c>
      <c r="G60" s="16"/>
    </row>
    <row r="61" spans="1:7" ht="15.75">
      <c r="A61" s="95"/>
      <c r="B61" s="87"/>
      <c r="C61" s="24" t="s">
        <v>23</v>
      </c>
      <c r="D61" s="35">
        <v>2411.502</v>
      </c>
      <c r="E61" s="2">
        <v>0</v>
      </c>
      <c r="F61" s="6">
        <f>E61*100/D61</f>
        <v>0</v>
      </c>
      <c r="G61" s="16"/>
    </row>
    <row r="62" spans="1:7" ht="16.5" thickBot="1">
      <c r="A62" s="95"/>
      <c r="B62" s="87"/>
      <c r="C62" s="25"/>
      <c r="D62" s="36"/>
      <c r="E62" s="5"/>
      <c r="F62" s="10"/>
      <c r="G62" s="16"/>
    </row>
    <row r="63" spans="1:7" ht="16.5" thickBot="1">
      <c r="A63" s="96"/>
      <c r="B63" s="88"/>
      <c r="C63" s="28" t="s">
        <v>24</v>
      </c>
      <c r="D63" s="42">
        <f>SUM(D35:D61)-55480.334</f>
        <v>59146.848</v>
      </c>
      <c r="E63" s="29">
        <f>SUM(E35:E62)</f>
        <v>38456.13989999999</v>
      </c>
      <c r="F63" s="30">
        <f>E63*100/D63</f>
        <v>65.0180714617286</v>
      </c>
      <c r="G63" s="16"/>
    </row>
    <row r="64" spans="1:7" ht="15.75" customHeight="1">
      <c r="A64" s="86" t="s">
        <v>72</v>
      </c>
      <c r="B64" s="86" t="s">
        <v>37</v>
      </c>
      <c r="C64" s="49" t="s">
        <v>62</v>
      </c>
      <c r="D64" s="53">
        <v>21.15</v>
      </c>
      <c r="E64" s="1">
        <v>6.347</v>
      </c>
      <c r="F64" s="17">
        <f>E64*100/D64</f>
        <v>30.00945626477542</v>
      </c>
      <c r="G64" s="16"/>
    </row>
    <row r="65" spans="1:7" ht="15.75">
      <c r="A65" s="87"/>
      <c r="B65" s="87"/>
      <c r="C65" s="50" t="s">
        <v>63</v>
      </c>
      <c r="D65" s="54">
        <v>13.8</v>
      </c>
      <c r="E65" s="2">
        <v>7.145</v>
      </c>
      <c r="F65" s="3">
        <f>E65*100/D65</f>
        <v>51.77536231884058</v>
      </c>
      <c r="G65" s="16"/>
    </row>
    <row r="66" spans="1:7" ht="15.75">
      <c r="A66" s="87"/>
      <c r="B66" s="87"/>
      <c r="C66" s="50" t="s">
        <v>20</v>
      </c>
      <c r="D66" s="54">
        <v>2207.9</v>
      </c>
      <c r="E66" s="2">
        <v>955.855</v>
      </c>
      <c r="F66" s="3">
        <f aca="true" t="shared" si="3" ref="F66:F76">E66*100/D66</f>
        <v>43.29249513112007</v>
      </c>
      <c r="G66" s="16"/>
    </row>
    <row r="67" spans="1:7" ht="15.75">
      <c r="A67" s="87"/>
      <c r="B67" s="87"/>
      <c r="C67" s="50" t="s">
        <v>64</v>
      </c>
      <c r="D67" s="54">
        <v>86.2</v>
      </c>
      <c r="E67" s="2">
        <v>43.507000000000005</v>
      </c>
      <c r="F67" s="3">
        <f t="shared" si="3"/>
        <v>50.47215777262182</v>
      </c>
      <c r="G67" s="16"/>
    </row>
    <row r="68" spans="1:7" ht="15.75">
      <c r="A68" s="87"/>
      <c r="B68" s="87"/>
      <c r="C68" s="51" t="s">
        <v>65</v>
      </c>
      <c r="D68" s="54">
        <v>321.6</v>
      </c>
      <c r="E68" s="2">
        <v>141.57100000000003</v>
      </c>
      <c r="F68" s="3">
        <f t="shared" si="3"/>
        <v>44.020833333333336</v>
      </c>
      <c r="G68" s="16"/>
    </row>
    <row r="69" spans="1:7" ht="15.75">
      <c r="A69" s="87"/>
      <c r="B69" s="87"/>
      <c r="C69" s="50" t="s">
        <v>66</v>
      </c>
      <c r="D69" s="54">
        <v>24.5</v>
      </c>
      <c r="E69" s="2">
        <v>3.292</v>
      </c>
      <c r="F69" s="3">
        <f t="shared" si="3"/>
        <v>13.43673469387755</v>
      </c>
      <c r="G69" s="16"/>
    </row>
    <row r="70" spans="1:7" ht="15.75">
      <c r="A70" s="87"/>
      <c r="B70" s="87"/>
      <c r="C70" s="50" t="s">
        <v>67</v>
      </c>
      <c r="D70" s="54">
        <v>4.85</v>
      </c>
      <c r="E70" s="2">
        <v>1.947</v>
      </c>
      <c r="F70" s="3">
        <f t="shared" si="3"/>
        <v>40.14432989690722</v>
      </c>
      <c r="G70" s="16"/>
    </row>
    <row r="71" spans="1:7" ht="15.75">
      <c r="A71" s="87"/>
      <c r="B71" s="87"/>
      <c r="C71" s="50" t="s">
        <v>68</v>
      </c>
      <c r="D71" s="54">
        <v>9.2</v>
      </c>
      <c r="E71" s="43">
        <v>4.7410000000000005</v>
      </c>
      <c r="F71" s="3">
        <f t="shared" si="3"/>
        <v>51.532608695652186</v>
      </c>
      <c r="G71" s="16"/>
    </row>
    <row r="72" spans="1:7" ht="15.75">
      <c r="A72" s="87"/>
      <c r="B72" s="87"/>
      <c r="C72" s="50" t="s">
        <v>69</v>
      </c>
      <c r="D72" s="54">
        <v>31.8</v>
      </c>
      <c r="E72" s="2">
        <v>13.584</v>
      </c>
      <c r="F72" s="3">
        <f t="shared" si="3"/>
        <v>42.71698113207547</v>
      </c>
      <c r="G72" s="16"/>
    </row>
    <row r="73" spans="1:7" ht="15.75">
      <c r="A73" s="87"/>
      <c r="B73" s="87"/>
      <c r="C73" s="50" t="s">
        <v>70</v>
      </c>
      <c r="D73" s="54">
        <v>47.7</v>
      </c>
      <c r="E73" s="26">
        <v>30.915999999999997</v>
      </c>
      <c r="F73" s="3">
        <f t="shared" si="3"/>
        <v>64.81341719077567</v>
      </c>
      <c r="G73" s="16"/>
    </row>
    <row r="74" spans="1:7" ht="15.75">
      <c r="A74" s="87"/>
      <c r="B74" s="87"/>
      <c r="C74" s="51" t="s">
        <v>71</v>
      </c>
      <c r="D74" s="54">
        <v>9.6</v>
      </c>
      <c r="E74" s="2">
        <v>5.305</v>
      </c>
      <c r="F74" s="3">
        <f t="shared" si="3"/>
        <v>55.26041666666667</v>
      </c>
      <c r="G74" s="16"/>
    </row>
    <row r="75" spans="1:7" ht="16.5" thickBot="1">
      <c r="A75" s="87"/>
      <c r="B75" s="87"/>
      <c r="C75" s="52"/>
      <c r="D75" s="60"/>
      <c r="E75" s="44"/>
      <c r="F75" s="45"/>
      <c r="G75" s="16"/>
    </row>
    <row r="76" spans="1:7" ht="16.5" thickBot="1">
      <c r="A76" s="88"/>
      <c r="B76" s="88"/>
      <c r="C76" s="58" t="s">
        <v>24</v>
      </c>
      <c r="D76" s="63">
        <f>SUM(D64:D75)</f>
        <v>2778.2999999999993</v>
      </c>
      <c r="E76" s="46">
        <f>SUM(E64:E75)</f>
        <v>1214.21</v>
      </c>
      <c r="F76" s="59">
        <f t="shared" si="3"/>
        <v>43.703343771370996</v>
      </c>
      <c r="G76" s="16"/>
    </row>
    <row r="77" spans="1:7" ht="15.75" customHeight="1">
      <c r="A77" s="86" t="s">
        <v>73</v>
      </c>
      <c r="B77" s="107" t="s">
        <v>37</v>
      </c>
      <c r="C77" s="65" t="s">
        <v>62</v>
      </c>
      <c r="D77" s="61">
        <v>6.25</v>
      </c>
      <c r="E77" s="26">
        <v>3.0549999999999997</v>
      </c>
      <c r="F77" s="62">
        <f aca="true" t="shared" si="4" ref="F77:F85">E77*100/D77</f>
        <v>48.88</v>
      </c>
      <c r="G77" s="16"/>
    </row>
    <row r="78" spans="1:7" ht="15.75">
      <c r="A78" s="87"/>
      <c r="B78" s="108"/>
      <c r="C78" s="50" t="s">
        <v>63</v>
      </c>
      <c r="D78" s="54">
        <v>4.6</v>
      </c>
      <c r="E78" s="2">
        <v>2.907</v>
      </c>
      <c r="F78" s="3">
        <f t="shared" si="4"/>
        <v>63.19565217391305</v>
      </c>
      <c r="G78" s="16"/>
    </row>
    <row r="79" spans="1:7" ht="15.75">
      <c r="A79" s="87"/>
      <c r="B79" s="108"/>
      <c r="C79" s="51" t="s">
        <v>20</v>
      </c>
      <c r="D79" s="54">
        <v>2223</v>
      </c>
      <c r="E79" s="2">
        <v>1577.2350000000001</v>
      </c>
      <c r="F79" s="3">
        <f t="shared" si="4"/>
        <v>70.95074224021593</v>
      </c>
      <c r="G79" s="16"/>
    </row>
    <row r="80" spans="1:7" ht="15.75">
      <c r="A80" s="87"/>
      <c r="B80" s="108"/>
      <c r="C80" s="50" t="s">
        <v>64</v>
      </c>
      <c r="D80" s="54">
        <v>28.7</v>
      </c>
      <c r="E80" s="2">
        <v>32.684</v>
      </c>
      <c r="F80" s="3">
        <f t="shared" si="4"/>
        <v>113.88153310104529</v>
      </c>
      <c r="G80" s="16"/>
    </row>
    <row r="81" spans="1:7" ht="15.75">
      <c r="A81" s="87"/>
      <c r="B81" s="108"/>
      <c r="C81" s="50" t="s">
        <v>65</v>
      </c>
      <c r="D81" s="54">
        <v>320</v>
      </c>
      <c r="E81" s="2">
        <v>239.82999999999998</v>
      </c>
      <c r="F81" s="3">
        <f t="shared" si="4"/>
        <v>74.946875</v>
      </c>
      <c r="G81" s="16"/>
    </row>
    <row r="82" spans="1:7" ht="15.75">
      <c r="A82" s="87"/>
      <c r="B82" s="108"/>
      <c r="C82" s="50" t="s">
        <v>68</v>
      </c>
      <c r="D82" s="54">
        <v>4.7</v>
      </c>
      <c r="E82" s="43">
        <v>7.891</v>
      </c>
      <c r="F82" s="3">
        <f t="shared" si="4"/>
        <v>167.89361702127658</v>
      </c>
      <c r="G82" s="16"/>
    </row>
    <row r="83" spans="1:7" ht="15.75">
      <c r="A83" s="87"/>
      <c r="B83" s="108"/>
      <c r="C83" s="50" t="s">
        <v>69</v>
      </c>
      <c r="D83" s="54">
        <v>17.5</v>
      </c>
      <c r="E83" s="2">
        <v>10.312999999999999</v>
      </c>
      <c r="F83" s="3">
        <f t="shared" si="4"/>
        <v>58.93142857142857</v>
      </c>
      <c r="G83" s="16"/>
    </row>
    <row r="84" spans="1:7" ht="15.75">
      <c r="A84" s="87"/>
      <c r="B84" s="108"/>
      <c r="C84" s="50" t="s">
        <v>70</v>
      </c>
      <c r="D84" s="54">
        <v>49</v>
      </c>
      <c r="E84" s="26">
        <v>56.14999999999999</v>
      </c>
      <c r="F84" s="3">
        <f t="shared" si="4"/>
        <v>114.59183673469386</v>
      </c>
      <c r="G84" s="16"/>
    </row>
    <row r="85" spans="1:7" ht="15.75">
      <c r="A85" s="87"/>
      <c r="B85" s="108"/>
      <c r="C85" s="51" t="s">
        <v>71</v>
      </c>
      <c r="D85" s="54">
        <v>1.9</v>
      </c>
      <c r="E85" s="2">
        <v>9.524000000000001</v>
      </c>
      <c r="F85" s="3">
        <f t="shared" si="4"/>
        <v>501.26315789473693</v>
      </c>
      <c r="G85" s="16"/>
    </row>
    <row r="86" spans="1:7" ht="16.5" thickBot="1">
      <c r="A86" s="87"/>
      <c r="B86" s="108"/>
      <c r="C86" s="52"/>
      <c r="D86" s="60"/>
      <c r="E86" s="44"/>
      <c r="F86" s="45"/>
      <c r="G86" s="16"/>
    </row>
    <row r="87" spans="1:7" ht="16.5" thickBot="1">
      <c r="A87" s="88"/>
      <c r="B87" s="109"/>
      <c r="C87" s="58" t="s">
        <v>24</v>
      </c>
      <c r="D87" s="63">
        <f>SUM(D77:D86)</f>
        <v>2655.6499999999996</v>
      </c>
      <c r="E87" s="46">
        <f>SUM(E77:E86)</f>
        <v>1939.5890000000004</v>
      </c>
      <c r="F87" s="59">
        <f aca="true" t="shared" si="5" ref="F87:F142">E87*100/D87</f>
        <v>73.03631879200952</v>
      </c>
      <c r="G87" s="16"/>
    </row>
    <row r="88" spans="1:7" ht="15.75">
      <c r="A88" s="86" t="s">
        <v>82</v>
      </c>
      <c r="B88" s="97" t="s">
        <v>37</v>
      </c>
      <c r="C88" s="23" t="s">
        <v>52</v>
      </c>
      <c r="D88" s="53">
        <v>42.64</v>
      </c>
      <c r="E88" s="1">
        <v>0.651</v>
      </c>
      <c r="F88" s="81">
        <f t="shared" si="5"/>
        <v>1.526735459662289</v>
      </c>
      <c r="G88" s="16"/>
    </row>
    <row r="89" spans="1:7" ht="15.75">
      <c r="A89" s="87"/>
      <c r="B89" s="98"/>
      <c r="C89" s="24" t="s">
        <v>8</v>
      </c>
      <c r="D89" s="54">
        <v>73.81</v>
      </c>
      <c r="E89" s="2">
        <v>0.169</v>
      </c>
      <c r="F89" s="81">
        <f t="shared" si="5"/>
        <v>0.22896626473377593</v>
      </c>
      <c r="G89" s="16"/>
    </row>
    <row r="90" spans="1:7" ht="15.75">
      <c r="A90" s="87"/>
      <c r="B90" s="98"/>
      <c r="C90" s="24" t="s">
        <v>20</v>
      </c>
      <c r="D90" s="54">
        <v>207.68</v>
      </c>
      <c r="E90" s="2">
        <v>0</v>
      </c>
      <c r="F90" s="81">
        <f t="shared" si="5"/>
        <v>0</v>
      </c>
      <c r="G90" s="16"/>
    </row>
    <row r="91" spans="1:7" ht="15.75">
      <c r="A91" s="87"/>
      <c r="B91" s="98"/>
      <c r="C91" s="24" t="s">
        <v>54</v>
      </c>
      <c r="D91" s="54">
        <v>131.94</v>
      </c>
      <c r="E91" s="2">
        <v>0.061</v>
      </c>
      <c r="F91" s="81">
        <f t="shared" si="5"/>
        <v>0.04623313627406397</v>
      </c>
      <c r="G91" s="16"/>
    </row>
    <row r="92" spans="1:7" ht="15.75">
      <c r="A92" s="87"/>
      <c r="B92" s="98"/>
      <c r="C92" s="24" t="s">
        <v>74</v>
      </c>
      <c r="D92" s="54">
        <v>3.48</v>
      </c>
      <c r="E92" s="2">
        <v>0.05</v>
      </c>
      <c r="F92" s="81">
        <f t="shared" si="5"/>
        <v>1.4367816091954022</v>
      </c>
      <c r="G92" s="16"/>
    </row>
    <row r="93" spans="1:7" ht="15.75">
      <c r="A93" s="87"/>
      <c r="B93" s="98"/>
      <c r="C93" s="24" t="s">
        <v>53</v>
      </c>
      <c r="D93" s="54">
        <v>5.82</v>
      </c>
      <c r="E93" s="2">
        <v>0.052</v>
      </c>
      <c r="F93" s="81">
        <f t="shared" si="5"/>
        <v>0.8934707903780068</v>
      </c>
      <c r="G93" s="16"/>
    </row>
    <row r="94" spans="1:7" ht="15.75">
      <c r="A94" s="87"/>
      <c r="B94" s="98"/>
      <c r="C94" s="24" t="s">
        <v>60</v>
      </c>
      <c r="D94" s="54">
        <v>14.05</v>
      </c>
      <c r="E94" s="2">
        <v>0.057</v>
      </c>
      <c r="F94" s="81">
        <f t="shared" si="5"/>
        <v>0.4056939501779359</v>
      </c>
      <c r="G94" s="16"/>
    </row>
    <row r="95" spans="1:7" ht="15.75">
      <c r="A95" s="87"/>
      <c r="B95" s="98"/>
      <c r="C95" s="24" t="s">
        <v>57</v>
      </c>
      <c r="D95" s="54">
        <v>4.25</v>
      </c>
      <c r="E95" s="2">
        <v>0.011</v>
      </c>
      <c r="F95" s="81">
        <f t="shared" si="5"/>
        <v>0.2588235294117647</v>
      </c>
      <c r="G95" s="16"/>
    </row>
    <row r="96" spans="1:7" ht="15.75">
      <c r="A96" s="87"/>
      <c r="B96" s="98"/>
      <c r="C96" s="24" t="s">
        <v>61</v>
      </c>
      <c r="D96" s="54">
        <v>0.89</v>
      </c>
      <c r="E96" s="2">
        <v>0</v>
      </c>
      <c r="F96" s="81">
        <f t="shared" si="5"/>
        <v>0</v>
      </c>
      <c r="G96" s="16"/>
    </row>
    <row r="97" spans="1:7" ht="16.5" thickBot="1">
      <c r="A97" s="87"/>
      <c r="B97" s="98"/>
      <c r="C97" s="78"/>
      <c r="D97" s="55"/>
      <c r="E97" s="47"/>
      <c r="F97" s="48"/>
      <c r="G97" s="16"/>
    </row>
    <row r="98" spans="1:7" ht="16.5" thickBot="1">
      <c r="A98" s="88"/>
      <c r="B98" s="99"/>
      <c r="C98" s="58"/>
      <c r="D98" s="66">
        <f>SUM(D88:D97)</f>
        <v>484.56</v>
      </c>
      <c r="E98" s="66">
        <f>SUM(E88:E97)</f>
        <v>1.051</v>
      </c>
      <c r="F98" s="70">
        <f>E98*100/D98</f>
        <v>0.2168978041934951</v>
      </c>
      <c r="G98" s="16"/>
    </row>
    <row r="99" spans="1:7" ht="16.5" customHeight="1">
      <c r="A99" s="86" t="s">
        <v>77</v>
      </c>
      <c r="B99" s="97" t="s">
        <v>37</v>
      </c>
      <c r="C99" s="23" t="s">
        <v>59</v>
      </c>
      <c r="D99" s="1">
        <v>16.75</v>
      </c>
      <c r="E99" s="79">
        <v>9.09</v>
      </c>
      <c r="F99" s="7">
        <f t="shared" si="5"/>
        <v>54.26865671641791</v>
      </c>
      <c r="G99" s="16"/>
    </row>
    <row r="100" spans="1:7" ht="15.75">
      <c r="A100" s="87"/>
      <c r="B100" s="98"/>
      <c r="C100" s="24" t="s">
        <v>52</v>
      </c>
      <c r="D100" s="2">
        <v>88.65</v>
      </c>
      <c r="E100" s="80">
        <v>39.76</v>
      </c>
      <c r="F100" s="81">
        <f t="shared" si="5"/>
        <v>44.850535815002814</v>
      </c>
      <c r="G100" s="16"/>
    </row>
    <row r="101" spans="1:7" ht="15.75">
      <c r="A101" s="87"/>
      <c r="B101" s="98"/>
      <c r="C101" s="24" t="s">
        <v>55</v>
      </c>
      <c r="D101" s="2">
        <v>7.75</v>
      </c>
      <c r="E101" s="80">
        <v>1.09</v>
      </c>
      <c r="F101" s="81">
        <f t="shared" si="5"/>
        <v>14.06451612903226</v>
      </c>
      <c r="G101" s="16"/>
    </row>
    <row r="102" spans="1:7" ht="15.75">
      <c r="A102" s="87"/>
      <c r="B102" s="98"/>
      <c r="C102" s="24" t="s">
        <v>20</v>
      </c>
      <c r="D102" s="2">
        <v>72.4</v>
      </c>
      <c r="E102" s="80">
        <v>44.87</v>
      </c>
      <c r="F102" s="81">
        <f t="shared" si="5"/>
        <v>61.975138121546955</v>
      </c>
      <c r="G102" s="16"/>
    </row>
    <row r="103" spans="1:7" ht="15.75">
      <c r="A103" s="87"/>
      <c r="B103" s="98"/>
      <c r="C103" s="24" t="s">
        <v>56</v>
      </c>
      <c r="D103" s="2">
        <v>1.68</v>
      </c>
      <c r="E103" s="80">
        <v>0</v>
      </c>
      <c r="F103" s="81">
        <f t="shared" si="5"/>
        <v>0</v>
      </c>
      <c r="G103" s="16"/>
    </row>
    <row r="104" spans="1:7" ht="15.75">
      <c r="A104" s="87"/>
      <c r="B104" s="98"/>
      <c r="C104" s="24" t="s">
        <v>53</v>
      </c>
      <c r="D104" s="26">
        <v>5.15</v>
      </c>
      <c r="E104" s="80">
        <v>2.6</v>
      </c>
      <c r="F104" s="81">
        <f>E104*100/D104</f>
        <v>50.48543689320388</v>
      </c>
      <c r="G104" s="16"/>
    </row>
    <row r="105" spans="1:7" ht="15.75">
      <c r="A105" s="87"/>
      <c r="B105" s="98"/>
      <c r="C105" s="24" t="s">
        <v>60</v>
      </c>
      <c r="D105" s="2">
        <v>41.95</v>
      </c>
      <c r="E105" s="80">
        <v>10.59</v>
      </c>
      <c r="F105" s="81">
        <f t="shared" si="5"/>
        <v>25.244338498212155</v>
      </c>
      <c r="G105" s="16"/>
    </row>
    <row r="106" spans="1:7" ht="15.75">
      <c r="A106" s="87"/>
      <c r="B106" s="98"/>
      <c r="C106" s="24" t="s">
        <v>62</v>
      </c>
      <c r="D106" s="2">
        <v>0.82</v>
      </c>
      <c r="E106" s="80">
        <v>0.15</v>
      </c>
      <c r="F106" s="81">
        <f t="shared" si="5"/>
        <v>18.29268292682927</v>
      </c>
      <c r="G106" s="16"/>
    </row>
    <row r="107" spans="1:7" ht="15.75">
      <c r="A107" s="87"/>
      <c r="B107" s="98"/>
      <c r="C107" s="24" t="s">
        <v>61</v>
      </c>
      <c r="D107" s="2">
        <v>0.77</v>
      </c>
      <c r="E107" s="80">
        <v>0.1</v>
      </c>
      <c r="F107" s="81">
        <f t="shared" si="5"/>
        <v>12.987012987012987</v>
      </c>
      <c r="G107" s="16"/>
    </row>
    <row r="108" spans="1:7" ht="15.75">
      <c r="A108" s="87"/>
      <c r="B108" s="98"/>
      <c r="C108" s="24" t="s">
        <v>74</v>
      </c>
      <c r="D108" s="54">
        <v>1.93</v>
      </c>
      <c r="E108" s="2">
        <v>0.15</v>
      </c>
      <c r="F108" s="82">
        <f t="shared" si="5"/>
        <v>7.772020725388601</v>
      </c>
      <c r="G108" s="16"/>
    </row>
    <row r="109" spans="1:7" ht="16.5" thickBot="1">
      <c r="A109" s="87"/>
      <c r="B109" s="98"/>
      <c r="C109" s="78"/>
      <c r="D109" s="31"/>
      <c r="E109" s="20"/>
      <c r="F109" s="22"/>
      <c r="G109" s="16"/>
    </row>
    <row r="110" spans="1:7" ht="16.5" thickBot="1">
      <c r="A110" s="88"/>
      <c r="B110" s="99"/>
      <c r="C110" s="72" t="s">
        <v>24</v>
      </c>
      <c r="D110" s="74">
        <f>SUM(D99:D109)</f>
        <v>237.85000000000005</v>
      </c>
      <c r="E110" s="75">
        <f>SUM(E99:E109)</f>
        <v>108.4</v>
      </c>
      <c r="F110" s="76">
        <f>E110*100/D110</f>
        <v>45.57494219045616</v>
      </c>
      <c r="G110" s="16"/>
    </row>
    <row r="111" spans="1:7" ht="15.75" customHeight="1">
      <c r="A111" s="86" t="s">
        <v>76</v>
      </c>
      <c r="B111" s="86" t="s">
        <v>37</v>
      </c>
      <c r="C111" s="49" t="s">
        <v>59</v>
      </c>
      <c r="D111" s="53">
        <v>2.55</v>
      </c>
      <c r="E111" s="1">
        <v>0.2</v>
      </c>
      <c r="F111" s="17">
        <f t="shared" si="5"/>
        <v>7.843137254901961</v>
      </c>
      <c r="G111" s="16"/>
    </row>
    <row r="112" spans="1:7" ht="15.75">
      <c r="A112" s="87"/>
      <c r="B112" s="87"/>
      <c r="C112" s="51" t="s">
        <v>52</v>
      </c>
      <c r="D112" s="54">
        <v>3.9</v>
      </c>
      <c r="E112" s="2">
        <v>2.3</v>
      </c>
      <c r="F112" s="3">
        <f t="shared" si="5"/>
        <v>58.97435897435897</v>
      </c>
      <c r="G112" s="16"/>
    </row>
    <row r="113" spans="1:7" ht="15.75">
      <c r="A113" s="87"/>
      <c r="B113" s="87"/>
      <c r="C113" s="51" t="s">
        <v>55</v>
      </c>
      <c r="D113" s="54">
        <v>6.55</v>
      </c>
      <c r="E113" s="2">
        <v>4.48</v>
      </c>
      <c r="F113" s="3">
        <f t="shared" si="5"/>
        <v>68.39694656488551</v>
      </c>
      <c r="G113" s="16"/>
    </row>
    <row r="114" spans="1:7" ht="15.75">
      <c r="A114" s="87"/>
      <c r="B114" s="87"/>
      <c r="C114" s="51" t="s">
        <v>20</v>
      </c>
      <c r="D114" s="54">
        <v>20.95</v>
      </c>
      <c r="E114" s="2">
        <v>13.42</v>
      </c>
      <c r="F114" s="3">
        <f t="shared" si="5"/>
        <v>64.05727923627686</v>
      </c>
      <c r="G114" s="16"/>
    </row>
    <row r="115" spans="1:7" ht="15.75">
      <c r="A115" s="87"/>
      <c r="B115" s="87"/>
      <c r="C115" s="51" t="s">
        <v>54</v>
      </c>
      <c r="D115" s="54">
        <v>49.5</v>
      </c>
      <c r="E115" s="2">
        <v>26.98</v>
      </c>
      <c r="F115" s="3">
        <f t="shared" si="5"/>
        <v>54.505050505050505</v>
      </c>
      <c r="G115" s="16"/>
    </row>
    <row r="116" spans="1:7" ht="15.75">
      <c r="A116" s="87"/>
      <c r="B116" s="87"/>
      <c r="C116" s="51" t="s">
        <v>68</v>
      </c>
      <c r="D116" s="54">
        <v>2.82</v>
      </c>
      <c r="E116" s="2">
        <v>1.3</v>
      </c>
      <c r="F116" s="3">
        <f t="shared" si="5"/>
        <v>46.09929078014185</v>
      </c>
      <c r="G116" s="16"/>
    </row>
    <row r="117" spans="1:7" ht="15.75">
      <c r="A117" s="87"/>
      <c r="B117" s="87"/>
      <c r="C117" s="51" t="s">
        <v>60</v>
      </c>
      <c r="D117" s="54">
        <v>4.74</v>
      </c>
      <c r="E117" s="2">
        <v>2.21</v>
      </c>
      <c r="F117" s="3">
        <f t="shared" si="5"/>
        <v>46.62447257383966</v>
      </c>
      <c r="G117" s="16"/>
    </row>
    <row r="118" spans="1:7" ht="15.75">
      <c r="A118" s="87"/>
      <c r="B118" s="87"/>
      <c r="C118" s="51" t="s">
        <v>61</v>
      </c>
      <c r="D118" s="68">
        <v>1.05</v>
      </c>
      <c r="E118" s="67">
        <v>0</v>
      </c>
      <c r="F118" s="3">
        <f t="shared" si="5"/>
        <v>0</v>
      </c>
      <c r="G118" s="16"/>
    </row>
    <row r="119" spans="1:7" ht="16.5" thickBot="1">
      <c r="A119" s="87"/>
      <c r="B119" s="87"/>
      <c r="C119" s="52"/>
      <c r="D119" s="55"/>
      <c r="E119" s="47"/>
      <c r="F119" s="48"/>
      <c r="G119" s="16"/>
    </row>
    <row r="120" spans="1:7" ht="16.5" thickBot="1">
      <c r="A120" s="88"/>
      <c r="B120" s="88"/>
      <c r="C120" s="72" t="s">
        <v>24</v>
      </c>
      <c r="D120" s="71">
        <f>SUM(D111:D119)</f>
        <v>92.05999999999999</v>
      </c>
      <c r="E120" s="46">
        <f>SUM(E111:E119)</f>
        <v>50.88999999999999</v>
      </c>
      <c r="F120" s="59">
        <f>E120*100/D120</f>
        <v>55.279165761459915</v>
      </c>
      <c r="G120" s="16"/>
    </row>
    <row r="121" spans="1:7" ht="16.5" customHeight="1">
      <c r="A121" s="86" t="s">
        <v>78</v>
      </c>
      <c r="B121" s="86" t="s">
        <v>37</v>
      </c>
      <c r="C121" s="23" t="s">
        <v>59</v>
      </c>
      <c r="D121" s="26">
        <v>4.66</v>
      </c>
      <c r="E121" s="26">
        <v>1.6</v>
      </c>
      <c r="F121" s="62">
        <f t="shared" si="5"/>
        <v>34.33476394849785</v>
      </c>
      <c r="G121" s="16"/>
    </row>
    <row r="122" spans="1:7" ht="15.75">
      <c r="A122" s="87"/>
      <c r="B122" s="87"/>
      <c r="C122" s="56" t="s">
        <v>52</v>
      </c>
      <c r="D122" s="2">
        <v>2.87</v>
      </c>
      <c r="E122" s="2">
        <v>2.07</v>
      </c>
      <c r="F122" s="3">
        <f t="shared" si="5"/>
        <v>72.12543554006967</v>
      </c>
      <c r="G122" s="16"/>
    </row>
    <row r="123" spans="1:7" ht="15.75">
      <c r="A123" s="87"/>
      <c r="B123" s="87"/>
      <c r="C123" s="24" t="s">
        <v>55</v>
      </c>
      <c r="D123" s="2">
        <v>1.44</v>
      </c>
      <c r="E123" s="2">
        <v>0.52</v>
      </c>
      <c r="F123" s="3">
        <f t="shared" si="5"/>
        <v>36.111111111111114</v>
      </c>
      <c r="G123" s="16"/>
    </row>
    <row r="124" spans="1:7" ht="15.75">
      <c r="A124" s="87"/>
      <c r="B124" s="87"/>
      <c r="C124" s="56" t="s">
        <v>20</v>
      </c>
      <c r="D124" s="2">
        <v>13.29</v>
      </c>
      <c r="E124" s="2">
        <v>3.2</v>
      </c>
      <c r="F124" s="3">
        <f t="shared" si="5"/>
        <v>24.078254326561325</v>
      </c>
      <c r="G124" s="16"/>
    </row>
    <row r="125" spans="1:7" ht="15.75">
      <c r="A125" s="87"/>
      <c r="B125" s="87"/>
      <c r="C125" s="64" t="s">
        <v>53</v>
      </c>
      <c r="D125" s="26">
        <v>1.23</v>
      </c>
      <c r="E125" s="80">
        <v>0.46</v>
      </c>
      <c r="F125" s="3">
        <f t="shared" si="5"/>
        <v>37.39837398373984</v>
      </c>
      <c r="G125" s="16"/>
    </row>
    <row r="126" spans="1:7" ht="15.75">
      <c r="A126" s="87"/>
      <c r="B126" s="87"/>
      <c r="C126" s="24" t="s">
        <v>60</v>
      </c>
      <c r="D126" s="2">
        <v>3.19</v>
      </c>
      <c r="E126" s="80">
        <v>0.305</v>
      </c>
      <c r="F126" s="3">
        <f t="shared" si="5"/>
        <v>9.561128526645769</v>
      </c>
      <c r="G126" s="16"/>
    </row>
    <row r="127" spans="1:7" ht="15.75">
      <c r="A127" s="87"/>
      <c r="B127" s="87"/>
      <c r="C127" s="24" t="s">
        <v>62</v>
      </c>
      <c r="D127" s="2">
        <v>0.435</v>
      </c>
      <c r="E127" s="80">
        <v>0.24</v>
      </c>
      <c r="F127" s="3">
        <f t="shared" si="5"/>
        <v>55.17241379310345</v>
      </c>
      <c r="G127" s="16"/>
    </row>
    <row r="128" spans="1:7" ht="15.75">
      <c r="A128" s="87"/>
      <c r="B128" s="87"/>
      <c r="C128" s="24" t="s">
        <v>61</v>
      </c>
      <c r="D128" s="2">
        <v>0.6</v>
      </c>
      <c r="E128" s="80">
        <v>0</v>
      </c>
      <c r="F128" s="3">
        <f t="shared" si="5"/>
        <v>0</v>
      </c>
      <c r="G128" s="16"/>
    </row>
    <row r="129" spans="1:7" ht="16.5" thickBot="1">
      <c r="A129" s="87"/>
      <c r="B129" s="87"/>
      <c r="C129" s="73"/>
      <c r="D129" s="84"/>
      <c r="E129" s="29"/>
      <c r="F129" s="77"/>
      <c r="G129" s="16"/>
    </row>
    <row r="130" spans="1:7" ht="16.5" thickBot="1">
      <c r="A130" s="88"/>
      <c r="B130" s="88"/>
      <c r="C130" s="72" t="s">
        <v>24</v>
      </c>
      <c r="D130" s="83">
        <f>SUM(D121:D129)</f>
        <v>27.715</v>
      </c>
      <c r="E130" s="75">
        <f>SUM(E121:E129)</f>
        <v>8.395</v>
      </c>
      <c r="F130" s="76">
        <f>E130*100/D130</f>
        <v>30.29045643153527</v>
      </c>
      <c r="G130" s="16"/>
    </row>
    <row r="131" spans="1:7" ht="15.75" customHeight="1">
      <c r="A131" s="86" t="s">
        <v>75</v>
      </c>
      <c r="B131" s="86" t="s">
        <v>37</v>
      </c>
      <c r="C131" s="49" t="s">
        <v>52</v>
      </c>
      <c r="D131" s="53">
        <v>2.06</v>
      </c>
      <c r="E131" s="1">
        <v>0.722</v>
      </c>
      <c r="F131" s="17">
        <f t="shared" si="5"/>
        <v>35.04854368932039</v>
      </c>
      <c r="G131" s="16"/>
    </row>
    <row r="132" spans="1:7" ht="15.75">
      <c r="A132" s="87"/>
      <c r="B132" s="87"/>
      <c r="C132" s="51" t="s">
        <v>53</v>
      </c>
      <c r="D132" s="54">
        <v>3.57</v>
      </c>
      <c r="E132" s="2">
        <v>0.729</v>
      </c>
      <c r="F132" s="3">
        <f t="shared" si="5"/>
        <v>20.42016806722689</v>
      </c>
      <c r="G132" s="16"/>
    </row>
    <row r="133" spans="1:7" ht="15.75">
      <c r="A133" s="87"/>
      <c r="B133" s="87"/>
      <c r="C133" s="51" t="s">
        <v>54</v>
      </c>
      <c r="D133" s="54">
        <v>0.63</v>
      </c>
      <c r="E133" s="2">
        <v>0.189</v>
      </c>
      <c r="F133" s="3">
        <f t="shared" si="5"/>
        <v>29.999999999999996</v>
      </c>
      <c r="G133" s="16"/>
    </row>
    <row r="134" spans="1:7" ht="15.75">
      <c r="A134" s="87"/>
      <c r="B134" s="87"/>
      <c r="C134" s="51" t="s">
        <v>55</v>
      </c>
      <c r="D134" s="54">
        <v>8.19</v>
      </c>
      <c r="E134" s="2">
        <v>2.835</v>
      </c>
      <c r="F134" s="3">
        <f t="shared" si="5"/>
        <v>34.61538461538462</v>
      </c>
      <c r="G134" s="16"/>
    </row>
    <row r="135" spans="1:7" ht="15.75">
      <c r="A135" s="87"/>
      <c r="B135" s="87"/>
      <c r="C135" s="51" t="s">
        <v>56</v>
      </c>
      <c r="D135" s="54">
        <v>1.03</v>
      </c>
      <c r="E135" s="2">
        <v>0.253</v>
      </c>
      <c r="F135" s="3">
        <f t="shared" si="5"/>
        <v>24.563106796116504</v>
      </c>
      <c r="G135" s="16"/>
    </row>
    <row r="136" spans="1:7" ht="15.75">
      <c r="A136" s="87"/>
      <c r="B136" s="87"/>
      <c r="C136" s="51" t="s">
        <v>20</v>
      </c>
      <c r="D136" s="54">
        <v>9.08</v>
      </c>
      <c r="E136" s="2">
        <v>3.675</v>
      </c>
      <c r="F136" s="3">
        <f t="shared" si="5"/>
        <v>40.47356828193833</v>
      </c>
      <c r="G136" s="16"/>
    </row>
    <row r="137" spans="1:7" ht="15.75">
      <c r="A137" s="87"/>
      <c r="B137" s="87"/>
      <c r="C137" s="51" t="s">
        <v>57</v>
      </c>
      <c r="D137" s="54">
        <v>0.38</v>
      </c>
      <c r="E137" s="2">
        <v>0</v>
      </c>
      <c r="F137" s="3">
        <f t="shared" si="5"/>
        <v>0</v>
      </c>
      <c r="G137" s="16"/>
    </row>
    <row r="138" spans="1:7" ht="15.75">
      <c r="A138" s="87"/>
      <c r="B138" s="87"/>
      <c r="C138" s="51" t="s">
        <v>74</v>
      </c>
      <c r="D138" s="54">
        <v>2.59</v>
      </c>
      <c r="E138" s="2">
        <v>0.861</v>
      </c>
      <c r="F138" s="3">
        <f t="shared" si="5"/>
        <v>33.24324324324324</v>
      </c>
      <c r="G138" s="16"/>
    </row>
    <row r="139" spans="1:7" ht="15.75">
      <c r="A139" s="87"/>
      <c r="B139" s="87"/>
      <c r="C139" s="51" t="s">
        <v>59</v>
      </c>
      <c r="D139" s="54">
        <v>1.04</v>
      </c>
      <c r="E139" s="2">
        <v>0.376</v>
      </c>
      <c r="F139" s="3">
        <f t="shared" si="5"/>
        <v>36.15384615384615</v>
      </c>
      <c r="G139" s="16"/>
    </row>
    <row r="140" spans="1:7" ht="15.75">
      <c r="A140" s="87"/>
      <c r="B140" s="87"/>
      <c r="C140" s="51" t="s">
        <v>60</v>
      </c>
      <c r="D140" s="54">
        <v>2.38</v>
      </c>
      <c r="E140" s="2">
        <v>0.267</v>
      </c>
      <c r="F140" s="3">
        <f t="shared" si="5"/>
        <v>11.218487394957984</v>
      </c>
      <c r="G140" s="16"/>
    </row>
    <row r="141" spans="1:7" ht="15.75">
      <c r="A141" s="87"/>
      <c r="B141" s="87"/>
      <c r="C141" s="51" t="s">
        <v>61</v>
      </c>
      <c r="D141" s="54">
        <v>0.5</v>
      </c>
      <c r="E141" s="2">
        <v>0</v>
      </c>
      <c r="F141" s="3">
        <f t="shared" si="5"/>
        <v>0</v>
      </c>
      <c r="G141" s="16"/>
    </row>
    <row r="142" spans="1:7" ht="15.75">
      <c r="A142" s="87"/>
      <c r="B142" s="87"/>
      <c r="C142" s="51" t="s">
        <v>62</v>
      </c>
      <c r="D142" s="54">
        <v>0.53</v>
      </c>
      <c r="E142" s="2">
        <v>0.099</v>
      </c>
      <c r="F142" s="3">
        <f t="shared" si="5"/>
        <v>18.67924528301887</v>
      </c>
      <c r="G142" s="16"/>
    </row>
    <row r="143" spans="1:7" ht="16.5" thickBot="1">
      <c r="A143" s="87"/>
      <c r="B143" s="87"/>
      <c r="C143" s="52"/>
      <c r="D143" s="55"/>
      <c r="E143" s="47"/>
      <c r="F143" s="48"/>
      <c r="G143" s="16"/>
    </row>
    <row r="144" spans="1:7" ht="16.5" thickBot="1">
      <c r="A144" s="88"/>
      <c r="B144" s="88"/>
      <c r="C144" s="58" t="s">
        <v>24</v>
      </c>
      <c r="D144" s="63">
        <f>SUM(D131:D143)</f>
        <v>31.979999999999997</v>
      </c>
      <c r="E144" s="46">
        <f>SUM(E131:E143)</f>
        <v>10.005999999999998</v>
      </c>
      <c r="F144" s="59">
        <f>E144*100/D144</f>
        <v>31.28830519074421</v>
      </c>
      <c r="G144" s="16"/>
    </row>
    <row r="145" spans="1:7" ht="15.75">
      <c r="A145" s="86" t="s">
        <v>51</v>
      </c>
      <c r="B145" s="86" t="s">
        <v>37</v>
      </c>
      <c r="C145" s="64" t="s">
        <v>52</v>
      </c>
      <c r="D145" s="61">
        <v>42.23</v>
      </c>
      <c r="E145" s="26">
        <v>15.8365</v>
      </c>
      <c r="F145" s="62">
        <f>E145*100/D145</f>
        <v>37.50059199621123</v>
      </c>
      <c r="G145" s="16"/>
    </row>
    <row r="146" spans="1:7" ht="15.75">
      <c r="A146" s="87"/>
      <c r="B146" s="87"/>
      <c r="C146" s="56" t="s">
        <v>53</v>
      </c>
      <c r="D146" s="54">
        <v>4.17</v>
      </c>
      <c r="E146" s="2">
        <v>0.605</v>
      </c>
      <c r="F146" s="3">
        <f>E146*100/D146</f>
        <v>14.508393285371703</v>
      </c>
      <c r="G146" s="16"/>
    </row>
    <row r="147" spans="1:7" ht="15.75">
      <c r="A147" s="87"/>
      <c r="B147" s="87"/>
      <c r="C147" s="56" t="s">
        <v>54</v>
      </c>
      <c r="D147" s="54">
        <v>34.88</v>
      </c>
      <c r="E147" s="2">
        <v>0.34900000000000003</v>
      </c>
      <c r="F147" s="3">
        <f aca="true" t="shared" si="6" ref="F147:F155">E147*100/D147</f>
        <v>1.000573394495413</v>
      </c>
      <c r="G147" s="16"/>
    </row>
    <row r="148" spans="1:7" ht="15.75">
      <c r="A148" s="87"/>
      <c r="B148" s="87"/>
      <c r="C148" s="56" t="s">
        <v>55</v>
      </c>
      <c r="D148" s="54">
        <v>2.3</v>
      </c>
      <c r="E148" s="2">
        <v>0.5155</v>
      </c>
      <c r="F148" s="3">
        <f t="shared" si="6"/>
        <v>22.41304347826087</v>
      </c>
      <c r="G148" s="16"/>
    </row>
    <row r="149" spans="1:7" ht="15.75">
      <c r="A149" s="87"/>
      <c r="B149" s="87"/>
      <c r="C149" s="24" t="s">
        <v>56</v>
      </c>
      <c r="D149" s="54">
        <v>4.79</v>
      </c>
      <c r="E149" s="2">
        <v>2.0839999999999996</v>
      </c>
      <c r="F149" s="3">
        <f t="shared" si="6"/>
        <v>43.50730688935281</v>
      </c>
      <c r="G149" s="16"/>
    </row>
    <row r="150" spans="1:7" ht="15.75">
      <c r="A150" s="87"/>
      <c r="B150" s="87"/>
      <c r="C150" s="56" t="s">
        <v>20</v>
      </c>
      <c r="D150" s="54">
        <v>32.49</v>
      </c>
      <c r="E150" s="2">
        <v>11.64</v>
      </c>
      <c r="F150" s="3">
        <f t="shared" si="6"/>
        <v>35.826408125577096</v>
      </c>
      <c r="G150" s="16"/>
    </row>
    <row r="151" spans="1:7" ht="15.75">
      <c r="A151" s="87"/>
      <c r="B151" s="87"/>
      <c r="C151" s="56" t="s">
        <v>66</v>
      </c>
      <c r="D151" s="54">
        <v>1.81</v>
      </c>
      <c r="E151" s="2">
        <v>0</v>
      </c>
      <c r="F151" s="3">
        <f t="shared" si="6"/>
        <v>0</v>
      </c>
      <c r="G151" s="16"/>
    </row>
    <row r="152" spans="1:7" ht="15.75">
      <c r="A152" s="87"/>
      <c r="B152" s="87"/>
      <c r="C152" s="56" t="s">
        <v>57</v>
      </c>
      <c r="D152" s="54">
        <v>4.06</v>
      </c>
      <c r="E152" s="43">
        <v>0.065</v>
      </c>
      <c r="F152" s="3">
        <f t="shared" si="6"/>
        <v>1.600985221674877</v>
      </c>
      <c r="G152" s="16"/>
    </row>
    <row r="153" spans="1:7" ht="15.75">
      <c r="A153" s="87"/>
      <c r="B153" s="87"/>
      <c r="C153" s="56" t="s">
        <v>58</v>
      </c>
      <c r="D153" s="54">
        <v>24.88</v>
      </c>
      <c r="E153" s="2">
        <v>14.128</v>
      </c>
      <c r="F153" s="3">
        <f t="shared" si="6"/>
        <v>56.78456591639871</v>
      </c>
      <c r="G153" s="16"/>
    </row>
    <row r="154" spans="1:7" ht="15.75">
      <c r="A154" s="87"/>
      <c r="B154" s="87"/>
      <c r="C154" s="56" t="s">
        <v>59</v>
      </c>
      <c r="D154" s="54">
        <v>4.77</v>
      </c>
      <c r="E154" s="26">
        <v>0.321</v>
      </c>
      <c r="F154" s="3">
        <f t="shared" si="6"/>
        <v>6.729559748427674</v>
      </c>
      <c r="G154" s="16"/>
    </row>
    <row r="155" spans="1:7" ht="15.75">
      <c r="A155" s="87"/>
      <c r="B155" s="87"/>
      <c r="C155" s="24" t="s">
        <v>60</v>
      </c>
      <c r="D155" s="54">
        <v>1.41</v>
      </c>
      <c r="E155" s="2">
        <v>0</v>
      </c>
      <c r="F155" s="3">
        <f t="shared" si="6"/>
        <v>0</v>
      </c>
      <c r="G155" s="16"/>
    </row>
    <row r="156" spans="1:7" ht="15.75">
      <c r="A156" s="87"/>
      <c r="B156" s="87"/>
      <c r="C156" s="24" t="s">
        <v>61</v>
      </c>
      <c r="D156" s="54">
        <v>1.2</v>
      </c>
      <c r="E156" s="2">
        <v>0.013</v>
      </c>
      <c r="F156" s="3">
        <f>E156*100/D156</f>
        <v>1.0833333333333335</v>
      </c>
      <c r="G156" s="16"/>
    </row>
    <row r="157" spans="1:7" ht="16.5" thickBot="1">
      <c r="A157" s="87"/>
      <c r="B157" s="87"/>
      <c r="C157" s="57"/>
      <c r="D157" s="55"/>
      <c r="E157" s="47"/>
      <c r="F157" s="48"/>
      <c r="G157" s="16"/>
    </row>
    <row r="158" spans="1:7" ht="16.5" thickBot="1">
      <c r="A158" s="88"/>
      <c r="B158" s="88"/>
      <c r="C158" s="58" t="s">
        <v>24</v>
      </c>
      <c r="D158" s="66">
        <f>SUM(D145:D156)</f>
        <v>158.99</v>
      </c>
      <c r="E158" s="69">
        <f>SUM(E145:E156)</f>
        <v>45.556999999999995</v>
      </c>
      <c r="F158" s="70">
        <f>E158*100/D158</f>
        <v>28.654003396440025</v>
      </c>
      <c r="G158" s="16"/>
    </row>
    <row r="159" spans="1:7" ht="15.75" customHeight="1">
      <c r="A159" s="86" t="s">
        <v>79</v>
      </c>
      <c r="B159" s="86" t="s">
        <v>37</v>
      </c>
      <c r="C159" s="64" t="s">
        <v>52</v>
      </c>
      <c r="D159" s="61">
        <v>3.78</v>
      </c>
      <c r="E159" s="26">
        <v>0.09</v>
      </c>
      <c r="F159" s="62">
        <f>E159*100/D159</f>
        <v>2.380952380952381</v>
      </c>
      <c r="G159" s="16"/>
    </row>
    <row r="160" spans="1:7" ht="15.75">
      <c r="A160" s="87"/>
      <c r="B160" s="87"/>
      <c r="C160" s="56" t="s">
        <v>53</v>
      </c>
      <c r="D160" s="54">
        <v>0.49</v>
      </c>
      <c r="E160" s="2">
        <v>0.095</v>
      </c>
      <c r="F160" s="3">
        <f>E160*100/D160</f>
        <v>19.387755102040817</v>
      </c>
      <c r="G160" s="16"/>
    </row>
    <row r="161" spans="1:7" ht="15.75">
      <c r="A161" s="87"/>
      <c r="B161" s="87"/>
      <c r="C161" s="56" t="s">
        <v>55</v>
      </c>
      <c r="D161" s="54">
        <v>0.93</v>
      </c>
      <c r="E161" s="2">
        <v>0</v>
      </c>
      <c r="F161" s="3">
        <f aca="true" t="shared" si="7" ref="F161:F167">E161*100/D161</f>
        <v>0</v>
      </c>
      <c r="G161" s="16"/>
    </row>
    <row r="162" spans="1:7" ht="15.75">
      <c r="A162" s="87"/>
      <c r="B162" s="87"/>
      <c r="C162" s="56" t="s">
        <v>54</v>
      </c>
      <c r="D162" s="54">
        <v>9.12</v>
      </c>
      <c r="E162" s="2">
        <v>0.115</v>
      </c>
      <c r="F162" s="3">
        <f t="shared" si="7"/>
        <v>1.2609649122807018</v>
      </c>
      <c r="G162" s="16"/>
    </row>
    <row r="163" spans="1:7" ht="15.75">
      <c r="A163" s="87"/>
      <c r="B163" s="87"/>
      <c r="C163" s="24" t="s">
        <v>20</v>
      </c>
      <c r="D163" s="54">
        <v>8.73</v>
      </c>
      <c r="E163" s="2">
        <v>0.115</v>
      </c>
      <c r="F163" s="3">
        <f t="shared" si="7"/>
        <v>1.3172966781214204</v>
      </c>
      <c r="G163" s="16"/>
    </row>
    <row r="164" spans="1:7" ht="15.75">
      <c r="A164" s="87"/>
      <c r="B164" s="87"/>
      <c r="C164" s="56" t="s">
        <v>59</v>
      </c>
      <c r="D164" s="54">
        <v>2.36</v>
      </c>
      <c r="E164" s="2">
        <v>0.2</v>
      </c>
      <c r="F164" s="3">
        <f t="shared" si="7"/>
        <v>8.474576271186441</v>
      </c>
      <c r="G164" s="16"/>
    </row>
    <row r="165" spans="1:7" ht="15.75">
      <c r="A165" s="87"/>
      <c r="B165" s="87"/>
      <c r="C165" s="56" t="s">
        <v>60</v>
      </c>
      <c r="D165" s="54">
        <v>1.46</v>
      </c>
      <c r="E165" s="2">
        <v>0.05</v>
      </c>
      <c r="F165" s="3">
        <f t="shared" si="7"/>
        <v>3.4246575342465753</v>
      </c>
      <c r="G165" s="16"/>
    </row>
    <row r="166" spans="1:7" ht="15.75">
      <c r="A166" s="87"/>
      <c r="B166" s="87"/>
      <c r="C166" s="56" t="s">
        <v>61</v>
      </c>
      <c r="D166" s="54">
        <v>0.88</v>
      </c>
      <c r="E166" s="43">
        <v>0.085</v>
      </c>
      <c r="F166" s="3">
        <f t="shared" si="7"/>
        <v>9.659090909090908</v>
      </c>
      <c r="G166" s="16"/>
    </row>
    <row r="167" spans="1:7" ht="15.75">
      <c r="A167" s="87"/>
      <c r="B167" s="87"/>
      <c r="C167" s="56" t="s">
        <v>80</v>
      </c>
      <c r="D167" s="54">
        <v>0.13</v>
      </c>
      <c r="E167" s="2">
        <v>0.03</v>
      </c>
      <c r="F167" s="3">
        <f t="shared" si="7"/>
        <v>23.076923076923077</v>
      </c>
      <c r="G167" s="16"/>
    </row>
    <row r="168" spans="1:7" ht="16.5" thickBot="1">
      <c r="A168" s="87"/>
      <c r="B168" s="87"/>
      <c r="C168" s="57"/>
      <c r="D168" s="55"/>
      <c r="E168" s="47"/>
      <c r="F168" s="48"/>
      <c r="G168" s="16"/>
    </row>
    <row r="169" spans="1:7" ht="16.5" thickBot="1">
      <c r="A169" s="88"/>
      <c r="B169" s="88"/>
      <c r="C169" s="58" t="s">
        <v>24</v>
      </c>
      <c r="D169" s="66">
        <f>SUM(D159:D167)</f>
        <v>27.879999999999995</v>
      </c>
      <c r="E169" s="69">
        <f>SUM(E159:E167)</f>
        <v>0.78</v>
      </c>
      <c r="F169" s="70">
        <f>E169*100/D169</f>
        <v>2.797704447632712</v>
      </c>
      <c r="G169" s="16"/>
    </row>
    <row r="170" spans="1:7" ht="15.75">
      <c r="A170" s="85"/>
      <c r="B170" s="85"/>
      <c r="C170" s="13"/>
      <c r="D170" s="15"/>
      <c r="E170" s="15"/>
      <c r="F170" s="15"/>
      <c r="G170" s="16"/>
    </row>
    <row r="171" spans="1:6" ht="18.75">
      <c r="A171" s="19"/>
      <c r="B171" s="100" t="s">
        <v>47</v>
      </c>
      <c r="C171" s="100"/>
      <c r="D171" s="100"/>
      <c r="E171" s="100"/>
      <c r="F171" s="100"/>
    </row>
  </sheetData>
  <sheetProtection/>
  <mergeCells count="31">
    <mergeCell ref="B171:F171"/>
    <mergeCell ref="A5:A34"/>
    <mergeCell ref="B5:B34"/>
    <mergeCell ref="A64:A76"/>
    <mergeCell ref="B64:B76"/>
    <mergeCell ref="A145:A158"/>
    <mergeCell ref="B145:B158"/>
    <mergeCell ref="A77:A87"/>
    <mergeCell ref="B77:B87"/>
    <mergeCell ref="A131:A144"/>
    <mergeCell ref="B131:B144"/>
    <mergeCell ref="A111:A120"/>
    <mergeCell ref="B111:B120"/>
    <mergeCell ref="A99:A110"/>
    <mergeCell ref="B99:B110"/>
    <mergeCell ref="A121:A130"/>
    <mergeCell ref="A159:A169"/>
    <mergeCell ref="B159:B169"/>
    <mergeCell ref="C3:C4"/>
    <mergeCell ref="A1:F1"/>
    <mergeCell ref="A2:F2"/>
    <mergeCell ref="D3:D4"/>
    <mergeCell ref="E3:E4"/>
    <mergeCell ref="F3:F4"/>
    <mergeCell ref="A3:A4"/>
    <mergeCell ref="B3:B4"/>
    <mergeCell ref="B121:B130"/>
    <mergeCell ref="A35:A63"/>
    <mergeCell ref="B35:B63"/>
    <mergeCell ref="A88:A98"/>
    <mergeCell ref="B88:B9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Ларчиков Кирилл Алексеевич</cp:lastModifiedBy>
  <cp:lastPrinted>2016-01-21T11:58:26Z</cp:lastPrinted>
  <dcterms:created xsi:type="dcterms:W3CDTF">2014-09-05T06:47:38Z</dcterms:created>
  <dcterms:modified xsi:type="dcterms:W3CDTF">2018-09-20T07:06:29Z</dcterms:modified>
  <cp:category/>
  <cp:version/>
  <cp:contentType/>
  <cp:contentStatus/>
</cp:coreProperties>
</file>