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Лист1" sheetId="1" r:id="rId1"/>
  </sheets>
  <definedNames>
    <definedName name="_GoBack" localSheetId="0">'Лист1'!$C$25</definedName>
  </definedNames>
  <calcPr calcMode="autoNoTable" fullCalcOnLoad="1"/>
</workbook>
</file>

<file path=xl/sharedStrings.xml><?xml version="1.0" encoding="utf-8"?>
<sst xmlns="http://schemas.openxmlformats.org/spreadsheetml/2006/main" count="246" uniqueCount="96">
  <si>
    <t>Сведения об освоении водных биологических ресурсов,</t>
  </si>
  <si>
    <t>общий допустимый улов которых не устанавливается</t>
  </si>
  <si>
    <t>Западный рыбохозяйственный бассейн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</si>
  <si>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</si>
  <si>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</si>
  <si>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</si>
  <si>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</si>
  <si>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Балтийское море (Финский залив)</t>
  </si>
  <si>
    <t>Сиг</t>
  </si>
  <si>
    <t>Корюшка европейская</t>
  </si>
  <si>
    <t>Ряпушка</t>
  </si>
  <si>
    <t>Минога</t>
  </si>
  <si>
    <t>Рыбец, сырть</t>
  </si>
  <si>
    <t>Налим</t>
  </si>
  <si>
    <t>Щука</t>
  </si>
  <si>
    <t>Ерш пресноводный</t>
  </si>
  <si>
    <t>Окунь пресноводный</t>
  </si>
  <si>
    <t>Плотва</t>
  </si>
  <si>
    <t>Лещ</t>
  </si>
  <si>
    <t>Колюшка трехиглая</t>
  </si>
  <si>
    <t>Чехонь</t>
  </si>
  <si>
    <t>Прочие пресноводные</t>
  </si>
  <si>
    <t>Ладожское озеро (в административных границах Ленинградской области)</t>
  </si>
  <si>
    <t>Густера</t>
  </si>
  <si>
    <t>Лещ (жилая форма)</t>
  </si>
  <si>
    <t>Палия</t>
  </si>
  <si>
    <t>Чехонь (жилая форма)</t>
  </si>
  <si>
    <t>Синец</t>
  </si>
  <si>
    <t>Рыбец, сырть (жилая форма)</t>
  </si>
  <si>
    <t>Прочие озера Ленинградской области</t>
  </si>
  <si>
    <t>Пелядь</t>
  </si>
  <si>
    <t>Карась</t>
  </si>
  <si>
    <t>Жерех</t>
  </si>
  <si>
    <t>Язь</t>
  </si>
  <si>
    <t>Уклея</t>
  </si>
  <si>
    <t>Линь</t>
  </si>
  <si>
    <t>Красноперка</t>
  </si>
  <si>
    <t>Раки</t>
  </si>
  <si>
    <t>Хирономиды</t>
  </si>
  <si>
    <t>Реки Ленинградской области</t>
  </si>
  <si>
    <t>Голавль</t>
  </si>
  <si>
    <t>Нарвское водохранилище</t>
  </si>
  <si>
    <t>Ладожское озеро (в административных границах Республики Карелия)</t>
  </si>
  <si>
    <t>Озеро Ильмень</t>
  </si>
  <si>
    <t>Корюшка европейская, снеток</t>
  </si>
  <si>
    <t>Сом пресноводный</t>
  </si>
  <si>
    <t>Прочие озера Новгородской области</t>
  </si>
  <si>
    <t>Рипус</t>
  </si>
  <si>
    <t>Хирономиды (мотыль)</t>
  </si>
  <si>
    <t>Реки Новгородской области</t>
  </si>
  <si>
    <t>Малые озера Псковской области</t>
  </si>
  <si>
    <t>Угорь речной</t>
  </si>
  <si>
    <t>Уклейка, уклея</t>
  </si>
  <si>
    <t>Контроль за добычей (выловом) водных биологических ресурсов,</t>
  </si>
  <si>
    <t>общий допустимый улов которых не устанавливается,</t>
  </si>
  <si>
    <t>в Западном рыбохозяйственном бассейне</t>
  </si>
  <si>
    <t>1. Результат работы территориального управления</t>
  </si>
  <si>
    <t>Территориальное управление</t>
  </si>
  <si>
    <t>Количество заключенных договоров</t>
  </si>
  <si>
    <t>Количество выданных разрешений</t>
  </si>
  <si>
    <t>Северо-Западное территориальное управление</t>
  </si>
  <si>
    <t>2. Общие рекомендованные объемы водных биоресурсов</t>
  </si>
  <si>
    <t>для промышленного/прибрежного рыболовства по районам промысла,</t>
  </si>
  <si>
    <t>вылов и освоение</t>
  </si>
  <si>
    <t>Рыбопромысловый район (зона, подзона)</t>
  </si>
  <si>
    <t>Общий рекомендованный объем, тонн</t>
  </si>
  <si>
    <t>Вылов, тонн</t>
  </si>
  <si>
    <t>Освоение, %</t>
  </si>
  <si>
    <t>лещ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</si>
  <si>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</si>
  <si>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</si>
  <si>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</si>
  <si>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</si>
  <si>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</si>
  <si>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</si>
  <si>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</si>
  <si>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</si>
  <si>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сиг (пресноводная жилая форма)</t>
  </si>
  <si>
    <t>атлантическая финта</t>
  </si>
  <si>
    <t>26-й подрайон Балтийского моря</t>
  </si>
  <si>
    <t>Калининградский (Вислинский) залив</t>
  </si>
  <si>
    <t>корюшка европейская, снеток (пресноводная жилая форма)</t>
  </si>
  <si>
    <t>Куршский залив</t>
  </si>
  <si>
    <t>Виштынецкое озеро</t>
  </si>
  <si>
    <t>ряпушка европейская</t>
  </si>
  <si>
    <t>прочие</t>
  </si>
  <si>
    <t>Западно-Балтийское территориальное управление</t>
  </si>
  <si>
    <t>Судак</t>
  </si>
  <si>
    <t>Камбала - тюрбо</t>
  </si>
  <si>
    <t>Камбала морская</t>
  </si>
  <si>
    <t>ИТОГО</t>
  </si>
  <si>
    <t>ВСЕГО ПО БАССЕЙНУ, ВБР</t>
  </si>
  <si>
    <t>Итого ( 2 управления)</t>
  </si>
  <si>
    <t>Итого по всем районам</t>
  </si>
  <si>
    <t>Сазан</t>
  </si>
  <si>
    <t>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</si>
</sst>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zoomScalePageLayoutView="0" workbookViewId="0" topLeftCell="A1">
      <selection activeCell="G223" sqref="G223"/>
    </sheetView>
  </sheetViews>
  <sheetFormatPr defaultColWidth="9.140625" defaultRowHeight="15"/>
  <cols>
    <col min="1" max="1" width="45.140625" style="0" customWidth="1"/>
    <col min="2" max="2" width="18.7109375" style="0" customWidth="1"/>
    <col min="3" max="3" width="15.28125" style="0" customWidth="1"/>
    <col min="4" max="4" width="11.7109375" style="0" customWidth="1"/>
    <col min="7" max="7" width="38.140625" style="0" customWidth="1"/>
  </cols>
  <sheetData>
    <row r="1" spans="1:4" ht="15.75">
      <c r="A1" s="3"/>
      <c r="B1" s="3"/>
      <c r="C1" s="53"/>
      <c r="D1" s="53"/>
    </row>
    <row r="2" spans="1:4" ht="15.75">
      <c r="A2" s="50" t="s">
        <v>0</v>
      </c>
      <c r="B2" s="50"/>
      <c r="C2" s="50"/>
      <c r="D2" s="50"/>
    </row>
    <row r="3" spans="1:4" ht="15.75">
      <c r="A3" s="50" t="s">
        <v>1</v>
      </c>
      <c r="B3" s="50"/>
      <c r="C3" s="50"/>
      <c r="D3" s="50"/>
    </row>
    <row r="4" spans="1:4" ht="15.75">
      <c r="A4" s="4"/>
      <c r="B4" s="3"/>
      <c r="C4" s="3"/>
      <c r="D4" s="3"/>
    </row>
    <row r="5" spans="1:4" ht="15.75">
      <c r="A5" s="51" t="s">
        <v>2</v>
      </c>
      <c r="B5" s="51"/>
      <c r="C5" s="51"/>
      <c r="D5" s="51"/>
    </row>
    <row r="6" spans="1:4" ht="15.75">
      <c r="A6" s="54" t="s">
        <v>3</v>
      </c>
      <c r="B6" s="54" t="s">
        <v>95</v>
      </c>
      <c r="C6" s="54"/>
      <c r="D6" s="54"/>
    </row>
    <row r="7" spans="1:4" ht="31.5">
      <c r="A7" s="54"/>
      <c r="B7" s="5" t="s">
        <v>4</v>
      </c>
      <c r="C7" s="5" t="s">
        <v>5</v>
      </c>
      <c r="D7" s="5" t="s">
        <v>6</v>
      </c>
    </row>
    <row r="8" spans="1:4" ht="15.75">
      <c r="A8" s="52" t="s">
        <v>79</v>
      </c>
      <c r="B8" s="52"/>
      <c r="C8" s="52"/>
      <c r="D8" s="52"/>
    </row>
    <row r="9" spans="1:4" ht="15.75">
      <c r="A9" s="7" t="s">
        <v>87</v>
      </c>
      <c r="B9" s="8">
        <v>68.9</v>
      </c>
      <c r="C9" s="8">
        <v>21.874</v>
      </c>
      <c r="D9" s="9">
        <f>C9*100/B9</f>
        <v>31.74746008708273</v>
      </c>
    </row>
    <row r="10" spans="1:4" ht="19.5" customHeight="1">
      <c r="A10" s="7" t="s">
        <v>88</v>
      </c>
      <c r="B10" s="8">
        <v>23.2</v>
      </c>
      <c r="C10" s="8">
        <v>4.121034999999999</v>
      </c>
      <c r="D10" s="9">
        <f>C10*100/B10</f>
        <v>17.76308189655172</v>
      </c>
    </row>
    <row r="11" spans="1:4" ht="15.75">
      <c r="A11" s="7" t="s">
        <v>89</v>
      </c>
      <c r="B11" s="8">
        <v>5</v>
      </c>
      <c r="C11" s="8"/>
      <c r="D11" s="9">
        <f>C11*100/B11</f>
        <v>0</v>
      </c>
    </row>
    <row r="12" spans="1:4" ht="19.5" customHeight="1">
      <c r="A12" s="10" t="s">
        <v>90</v>
      </c>
      <c r="B12" s="8">
        <f>SUM(B9:B11)</f>
        <v>97.10000000000001</v>
      </c>
      <c r="C12" s="8">
        <f>SUM(C9:C11)</f>
        <v>25.995034999999998</v>
      </c>
      <c r="D12" s="9">
        <f>C12/B12*100</f>
        <v>26.77140576725025</v>
      </c>
    </row>
    <row r="13" spans="1:4" ht="37.5" customHeight="1" thickBot="1">
      <c r="A13" s="39" t="s">
        <v>7</v>
      </c>
      <c r="B13" s="39"/>
      <c r="C13" s="39"/>
      <c r="D13" s="39"/>
    </row>
    <row r="14" spans="1:4" ht="19.5" customHeight="1" thickBot="1">
      <c r="A14" s="23" t="s">
        <v>8</v>
      </c>
      <c r="B14" s="23">
        <v>9.5</v>
      </c>
      <c r="C14" s="24">
        <v>4.199</v>
      </c>
      <c r="D14" s="24">
        <v>44.2</v>
      </c>
    </row>
    <row r="15" spans="1:4" ht="19.5" thickBot="1">
      <c r="A15" s="25" t="s">
        <v>9</v>
      </c>
      <c r="B15" s="25">
        <v>517</v>
      </c>
      <c r="C15" s="26">
        <v>436.002</v>
      </c>
      <c r="D15" s="26">
        <v>84.33</v>
      </c>
    </row>
    <row r="16" spans="1:4" ht="19.5" customHeight="1" thickBot="1">
      <c r="A16" s="25" t="s">
        <v>10</v>
      </c>
      <c r="B16" s="25">
        <v>14.5</v>
      </c>
      <c r="C16" s="26">
        <v>1.938</v>
      </c>
      <c r="D16" s="26">
        <v>13.37</v>
      </c>
    </row>
    <row r="17" spans="1:4" ht="19.5" thickBot="1">
      <c r="A17" s="25" t="s">
        <v>11</v>
      </c>
      <c r="B17" s="25">
        <v>59.85</v>
      </c>
      <c r="C17" s="26">
        <v>2.983</v>
      </c>
      <c r="D17" s="26">
        <v>4.98</v>
      </c>
    </row>
    <row r="18" spans="1:4" ht="19.5" thickBot="1">
      <c r="A18" s="25" t="s">
        <v>12</v>
      </c>
      <c r="B18" s="25">
        <v>4.8</v>
      </c>
      <c r="C18" s="26">
        <v>2.12</v>
      </c>
      <c r="D18" s="27">
        <v>44.17</v>
      </c>
    </row>
    <row r="19" spans="1:4" ht="19.5" thickBot="1">
      <c r="A19" s="25" t="s">
        <v>13</v>
      </c>
      <c r="B19" s="25">
        <v>4.9</v>
      </c>
      <c r="C19" s="26">
        <v>2.527</v>
      </c>
      <c r="D19" s="27">
        <v>51.57</v>
      </c>
    </row>
    <row r="20" spans="1:4" ht="19.5" thickBot="1">
      <c r="A20" s="25" t="s">
        <v>14</v>
      </c>
      <c r="B20" s="25">
        <v>14.8</v>
      </c>
      <c r="C20" s="26">
        <v>2.609</v>
      </c>
      <c r="D20" s="27">
        <v>17.63</v>
      </c>
    </row>
    <row r="21" spans="1:4" ht="19.5" thickBot="1">
      <c r="A21" s="25" t="s">
        <v>15</v>
      </c>
      <c r="B21" s="25">
        <v>344</v>
      </c>
      <c r="C21" s="26">
        <v>212.063</v>
      </c>
      <c r="D21" s="27">
        <v>61.65</v>
      </c>
    </row>
    <row r="22" spans="1:4" ht="19.5" thickBot="1">
      <c r="A22" s="25" t="s">
        <v>16</v>
      </c>
      <c r="B22" s="25">
        <v>151.9</v>
      </c>
      <c r="C22" s="26">
        <v>40.569</v>
      </c>
      <c r="D22" s="27">
        <v>26.71</v>
      </c>
    </row>
    <row r="23" spans="1:4" ht="19.5" thickBot="1">
      <c r="A23" s="25" t="s">
        <v>17</v>
      </c>
      <c r="B23" s="25">
        <v>197.9</v>
      </c>
      <c r="C23" s="26">
        <v>94.829</v>
      </c>
      <c r="D23" s="27">
        <v>47.92</v>
      </c>
    </row>
    <row r="24" spans="1:4" ht="19.5" thickBot="1">
      <c r="A24" s="25" t="s">
        <v>18</v>
      </c>
      <c r="B24" s="25">
        <v>182.9</v>
      </c>
      <c r="C24" s="26">
        <v>91.471</v>
      </c>
      <c r="D24" s="27">
        <v>50.01</v>
      </c>
    </row>
    <row r="25" spans="1:4" ht="19.5" thickBot="1">
      <c r="A25" s="25" t="s">
        <v>19</v>
      </c>
      <c r="B25" s="25">
        <v>99.5</v>
      </c>
      <c r="C25" s="26">
        <v>39.458</v>
      </c>
      <c r="D25" s="27">
        <v>39.66</v>
      </c>
    </row>
    <row r="26" spans="1:4" ht="19.5" thickBot="1">
      <c r="A26" s="25" t="s">
        <v>20</v>
      </c>
      <c r="B26" s="25">
        <v>9.9</v>
      </c>
      <c r="C26" s="26">
        <v>5.666</v>
      </c>
      <c r="D26" s="27">
        <v>57.23</v>
      </c>
    </row>
    <row r="27" spans="1:4" ht="19.5" customHeight="1" thickBot="1">
      <c r="A27" s="25" t="s">
        <v>21</v>
      </c>
      <c r="B27" s="25">
        <v>50.5</v>
      </c>
      <c r="C27" s="26">
        <v>28.174</v>
      </c>
      <c r="D27" s="27">
        <v>55.79</v>
      </c>
    </row>
    <row r="28" spans="1:4" ht="75" customHeight="1">
      <c r="A28" s="10" t="s">
        <v>90</v>
      </c>
      <c r="B28" s="8">
        <f>SUM(B14:B27)</f>
        <v>1661.9500000000003</v>
      </c>
      <c r="C28" s="8">
        <f>SUM(C14:C27)</f>
        <v>964.608</v>
      </c>
      <c r="D28" s="9">
        <f>C28/B28*100</f>
        <v>58.04073528084478</v>
      </c>
    </row>
    <row r="29" spans="1:4" ht="15.75">
      <c r="A29" s="44" t="s">
        <v>80</v>
      </c>
      <c r="B29" s="44"/>
      <c r="C29" s="44"/>
      <c r="D29" s="44"/>
    </row>
    <row r="30" spans="1:4" ht="19.5" customHeight="1">
      <c r="A30" s="7" t="s">
        <v>16</v>
      </c>
      <c r="B30" s="8">
        <v>48.79</v>
      </c>
      <c r="C30" s="8">
        <v>23.637999999999998</v>
      </c>
      <c r="D30" s="9">
        <f aca="true" t="shared" si="0" ref="D30:D35">C30*100/B30</f>
        <v>48.4484525517524</v>
      </c>
    </row>
    <row r="31" spans="1:4" ht="19.5" customHeight="1">
      <c r="A31" s="7" t="s">
        <v>71</v>
      </c>
      <c r="B31" s="8">
        <v>19.7</v>
      </c>
      <c r="C31" s="8">
        <v>2.63</v>
      </c>
      <c r="D31" s="9">
        <f t="shared" si="0"/>
        <v>13.350253807106599</v>
      </c>
    </row>
    <row r="32" spans="1:4" ht="15.75">
      <c r="A32" s="7" t="s">
        <v>72</v>
      </c>
      <c r="B32" s="8">
        <v>4.8</v>
      </c>
      <c r="C32" s="8">
        <v>0.28400000000000003</v>
      </c>
      <c r="D32" s="9">
        <f t="shared" si="0"/>
        <v>5.916666666666667</v>
      </c>
    </row>
    <row r="33" spans="1:4" ht="15.75">
      <c r="A33" s="7" t="s">
        <v>73</v>
      </c>
      <c r="B33" s="8">
        <v>4.9</v>
      </c>
      <c r="C33" s="8">
        <v>0.16899999999999998</v>
      </c>
      <c r="D33" s="9">
        <f t="shared" si="0"/>
        <v>3.4489795918367343</v>
      </c>
    </row>
    <row r="34" spans="1:4" ht="15.75">
      <c r="A34" s="7" t="s">
        <v>74</v>
      </c>
      <c r="B34" s="8">
        <v>0.49</v>
      </c>
      <c r="C34" s="8">
        <v>0</v>
      </c>
      <c r="D34" s="9">
        <f t="shared" si="0"/>
        <v>0</v>
      </c>
    </row>
    <row r="35" spans="1:4" ht="15.75">
      <c r="A35" s="7" t="s">
        <v>75</v>
      </c>
      <c r="B35" s="8">
        <v>28.8</v>
      </c>
      <c r="C35" s="8">
        <v>10.837</v>
      </c>
      <c r="D35" s="9">
        <f t="shared" si="0"/>
        <v>37.62847222222222</v>
      </c>
    </row>
    <row r="36" spans="1:4" ht="15.75">
      <c r="A36" s="35" t="s">
        <v>90</v>
      </c>
      <c r="B36" s="8">
        <f>SUM(B30:B35)</f>
        <v>107.47999999999999</v>
      </c>
      <c r="C36" s="8">
        <f>SUM(C30:C35)</f>
        <v>37.55799999999999</v>
      </c>
      <c r="D36" s="9">
        <f>C36/B36*100</f>
        <v>34.94417566058801</v>
      </c>
    </row>
    <row r="37" spans="1:4" ht="15.75">
      <c r="A37" s="45" t="s">
        <v>82</v>
      </c>
      <c r="B37" s="46"/>
      <c r="C37" s="46"/>
      <c r="D37" s="47"/>
    </row>
    <row r="38" spans="1:4" ht="15.75">
      <c r="A38" s="7" t="s">
        <v>70</v>
      </c>
      <c r="B38" s="8">
        <v>144.49</v>
      </c>
      <c r="C38" s="8">
        <v>71.093</v>
      </c>
      <c r="D38" s="9">
        <f aca="true" t="shared" si="1" ref="D38:D47">C38*100/B38</f>
        <v>49.20271299051837</v>
      </c>
    </row>
    <row r="39" spans="1:4" ht="15.75">
      <c r="A39" s="7" t="s">
        <v>76</v>
      </c>
      <c r="B39" s="8">
        <v>299.9</v>
      </c>
      <c r="C39" s="8">
        <v>518.643</v>
      </c>
      <c r="D39" s="9">
        <f t="shared" si="1"/>
        <v>172.93864621540516</v>
      </c>
    </row>
    <row r="40" spans="1:4" ht="31.5">
      <c r="A40" s="7" t="s">
        <v>81</v>
      </c>
      <c r="B40" s="8">
        <v>24.3</v>
      </c>
      <c r="C40" s="8">
        <v>36.183</v>
      </c>
      <c r="D40" s="9">
        <f t="shared" si="1"/>
        <v>148.90123456790124</v>
      </c>
    </row>
    <row r="41" spans="1:4" ht="19.5" customHeight="1">
      <c r="A41" s="7" t="s">
        <v>71</v>
      </c>
      <c r="B41" s="8">
        <v>1.79</v>
      </c>
      <c r="C41" s="8">
        <v>0.42700000000000005</v>
      </c>
      <c r="D41" s="9">
        <f t="shared" si="1"/>
        <v>23.854748603351958</v>
      </c>
    </row>
    <row r="42" spans="1:4" ht="37.5" customHeight="1">
      <c r="A42" s="7" t="s">
        <v>72</v>
      </c>
      <c r="B42" s="8">
        <v>47.9</v>
      </c>
      <c r="C42" s="8">
        <v>1.195</v>
      </c>
      <c r="D42" s="9">
        <f t="shared" si="1"/>
        <v>2.4947807933194155</v>
      </c>
    </row>
    <row r="43" spans="1:4" ht="15.75">
      <c r="A43" s="7" t="s">
        <v>73</v>
      </c>
      <c r="B43" s="8">
        <v>28.59</v>
      </c>
      <c r="C43" s="8">
        <v>6.220999999999999</v>
      </c>
      <c r="D43" s="9">
        <f t="shared" si="1"/>
        <v>21.759356418328085</v>
      </c>
    </row>
    <row r="44" spans="1:4" ht="15.75">
      <c r="A44" s="7" t="s">
        <v>74</v>
      </c>
      <c r="B44" s="8">
        <v>119.14</v>
      </c>
      <c r="C44" s="8">
        <v>1.863</v>
      </c>
      <c r="D44" s="9">
        <f t="shared" si="1"/>
        <v>1.5637065637065637</v>
      </c>
    </row>
    <row r="45" spans="1:4" ht="19.5" customHeight="1">
      <c r="A45" s="7" t="s">
        <v>75</v>
      </c>
      <c r="B45" s="8">
        <v>293.7</v>
      </c>
      <c r="C45" s="8">
        <v>158.98800000000003</v>
      </c>
      <c r="D45" s="9">
        <f t="shared" si="1"/>
        <v>54.132788559754864</v>
      </c>
    </row>
    <row r="46" spans="1:4" ht="15.75">
      <c r="A46" s="7" t="s">
        <v>77</v>
      </c>
      <c r="B46" s="8">
        <v>1.55</v>
      </c>
      <c r="C46" s="8">
        <v>0.048</v>
      </c>
      <c r="D46" s="9">
        <f t="shared" si="1"/>
        <v>3.096774193548387</v>
      </c>
    </row>
    <row r="47" spans="1:4" ht="15.75">
      <c r="A47" s="7" t="s">
        <v>78</v>
      </c>
      <c r="B47" s="8">
        <v>59.5</v>
      </c>
      <c r="C47" s="8">
        <v>10.437999999999999</v>
      </c>
      <c r="D47" s="9">
        <f t="shared" si="1"/>
        <v>17.54285714285714</v>
      </c>
    </row>
    <row r="48" spans="1:4" ht="15.75">
      <c r="A48" s="34" t="s">
        <v>90</v>
      </c>
      <c r="B48" s="8">
        <f>SUM(B38:B47)</f>
        <v>1020.8599999999999</v>
      </c>
      <c r="C48" s="8">
        <f>SUM(C38:C47)</f>
        <v>805.0990000000002</v>
      </c>
      <c r="D48" s="9">
        <f>C48/B48*100</f>
        <v>78.86478067511709</v>
      </c>
    </row>
    <row r="49" spans="1:4" ht="15.75">
      <c r="A49" s="40" t="s">
        <v>83</v>
      </c>
      <c r="B49" s="40"/>
      <c r="C49" s="40"/>
      <c r="D49" s="40"/>
    </row>
    <row r="50" spans="1:4" ht="15.75" customHeight="1">
      <c r="A50" s="7" t="s">
        <v>77</v>
      </c>
      <c r="B50" s="8">
        <v>1.35</v>
      </c>
      <c r="C50" s="8">
        <v>0.374</v>
      </c>
      <c r="D50" s="9">
        <f>C50/B50*100</f>
        <v>27.703703703703702</v>
      </c>
    </row>
    <row r="51" spans="1:4" ht="15.75">
      <c r="A51" s="7" t="s">
        <v>84</v>
      </c>
      <c r="B51" s="8">
        <v>11.7</v>
      </c>
      <c r="C51" s="8">
        <v>0.299</v>
      </c>
      <c r="D51" s="9">
        <f aca="true" t="shared" si="2" ref="D51:D59">C51/B51*100</f>
        <v>2.555555555555556</v>
      </c>
    </row>
    <row r="52" spans="1:4" ht="15.75" customHeight="1">
      <c r="A52" s="7" t="s">
        <v>69</v>
      </c>
      <c r="B52" s="8">
        <v>4.3</v>
      </c>
      <c r="C52" s="8">
        <v>0.1</v>
      </c>
      <c r="D52" s="9">
        <f t="shared" si="2"/>
        <v>2.3255813953488373</v>
      </c>
    </row>
    <row r="53" spans="1:4" ht="15.75">
      <c r="A53" s="7" t="s">
        <v>70</v>
      </c>
      <c r="B53" s="8">
        <v>5.1</v>
      </c>
      <c r="C53" s="8">
        <v>0.136</v>
      </c>
      <c r="D53" s="9">
        <f t="shared" si="2"/>
        <v>2.666666666666667</v>
      </c>
    </row>
    <row r="54" spans="1:4" ht="15.75">
      <c r="A54" s="7" t="s">
        <v>68</v>
      </c>
      <c r="B54" s="8">
        <v>0.45</v>
      </c>
      <c r="C54" s="8">
        <v>0.047</v>
      </c>
      <c r="D54" s="9">
        <f t="shared" si="2"/>
        <v>10.444444444444443</v>
      </c>
    </row>
    <row r="55" spans="1:4" ht="15.75">
      <c r="A55" s="7" t="s">
        <v>71</v>
      </c>
      <c r="B55" s="8">
        <v>0.45</v>
      </c>
      <c r="C55" s="8">
        <v>0.09799999999999999</v>
      </c>
      <c r="D55" s="9">
        <f t="shared" si="2"/>
        <v>21.777777777777775</v>
      </c>
    </row>
    <row r="56" spans="1:4" ht="15.75">
      <c r="A56" s="7" t="s">
        <v>73</v>
      </c>
      <c r="B56" s="8">
        <v>0.1</v>
      </c>
      <c r="C56" s="8">
        <v>0.042</v>
      </c>
      <c r="D56" s="9">
        <f t="shared" si="2"/>
        <v>42</v>
      </c>
    </row>
    <row r="57" spans="1:4" ht="15.75">
      <c r="A57" s="7" t="s">
        <v>72</v>
      </c>
      <c r="B57" s="8">
        <v>0.25</v>
      </c>
      <c r="C57" s="8">
        <v>0.09</v>
      </c>
      <c r="D57" s="9">
        <f t="shared" si="2"/>
        <v>36</v>
      </c>
    </row>
    <row r="58" spans="1:4" ht="15.75">
      <c r="A58" s="7" t="s">
        <v>85</v>
      </c>
      <c r="B58" s="8">
        <v>0.8</v>
      </c>
      <c r="C58" s="8">
        <v>0</v>
      </c>
      <c r="D58" s="9">
        <f t="shared" si="2"/>
        <v>0</v>
      </c>
    </row>
    <row r="59" spans="1:4" ht="15.75">
      <c r="A59" s="11" t="s">
        <v>90</v>
      </c>
      <c r="B59" s="8">
        <f>SUM(B50:B58)</f>
        <v>24.499999999999996</v>
      </c>
      <c r="C59" s="8">
        <f>SUM(C50:C58)</f>
        <v>1.1860000000000002</v>
      </c>
      <c r="D59" s="9">
        <f t="shared" si="2"/>
        <v>4.8408163265306134</v>
      </c>
    </row>
    <row r="60" spans="1:4" ht="19.5" customHeight="1" thickBot="1">
      <c r="A60" s="41" t="s">
        <v>22</v>
      </c>
      <c r="B60" s="42"/>
      <c r="C60" s="42"/>
      <c r="D60" s="43"/>
    </row>
    <row r="61" spans="1:4" ht="37.5" customHeight="1" thickBot="1">
      <c r="A61" s="23" t="s">
        <v>25</v>
      </c>
      <c r="B61" s="23">
        <v>2.95</v>
      </c>
      <c r="C61" s="24">
        <v>0.318</v>
      </c>
      <c r="D61" s="28">
        <v>10.78</v>
      </c>
    </row>
    <row r="62" spans="1:4" ht="19.5" thickBot="1">
      <c r="A62" s="25" t="s">
        <v>10</v>
      </c>
      <c r="B62" s="25">
        <v>898</v>
      </c>
      <c r="C62" s="26">
        <v>111.144</v>
      </c>
      <c r="D62" s="27">
        <v>12.38</v>
      </c>
    </row>
    <row r="63" spans="1:4" ht="19.5" thickBot="1">
      <c r="A63" s="25" t="s">
        <v>9</v>
      </c>
      <c r="B63" s="25">
        <v>1488</v>
      </c>
      <c r="C63" s="26">
        <v>1322.91</v>
      </c>
      <c r="D63" s="27">
        <v>88.91</v>
      </c>
    </row>
    <row r="64" spans="1:4" ht="19.5" customHeight="1" thickBot="1">
      <c r="A64" s="25" t="s">
        <v>24</v>
      </c>
      <c r="B64" s="25">
        <v>179</v>
      </c>
      <c r="C64" s="26">
        <v>104.528</v>
      </c>
      <c r="D64" s="27">
        <v>58.4</v>
      </c>
    </row>
    <row r="65" spans="1:4" ht="19.5" thickBot="1">
      <c r="A65" s="25" t="s">
        <v>17</v>
      </c>
      <c r="B65" s="25">
        <v>529</v>
      </c>
      <c r="C65" s="26">
        <v>190.053</v>
      </c>
      <c r="D65" s="27">
        <v>35.93</v>
      </c>
    </row>
    <row r="66" spans="1:4" ht="19.5" thickBot="1">
      <c r="A66" s="25" t="s">
        <v>26</v>
      </c>
      <c r="B66" s="25">
        <v>19.5</v>
      </c>
      <c r="C66" s="26">
        <v>12.715</v>
      </c>
      <c r="D66" s="27">
        <v>65.21</v>
      </c>
    </row>
    <row r="67" spans="1:4" ht="19.5" thickBot="1">
      <c r="A67" s="25" t="s">
        <v>27</v>
      </c>
      <c r="B67" s="25">
        <v>14.5</v>
      </c>
      <c r="C67" s="26">
        <v>3.265</v>
      </c>
      <c r="D67" s="27">
        <v>22.52</v>
      </c>
    </row>
    <row r="68" spans="1:4" ht="19.5" thickBot="1">
      <c r="A68" s="25" t="s">
        <v>28</v>
      </c>
      <c r="B68" s="25">
        <v>9.5</v>
      </c>
      <c r="C68" s="26">
        <v>1.741</v>
      </c>
      <c r="D68" s="27">
        <v>18.33</v>
      </c>
    </row>
    <row r="69" spans="1:4" ht="19.5" thickBot="1">
      <c r="A69" s="25" t="s">
        <v>23</v>
      </c>
      <c r="B69" s="25">
        <v>109.5</v>
      </c>
      <c r="C69" s="26">
        <v>74.014</v>
      </c>
      <c r="D69" s="27">
        <v>67.59</v>
      </c>
    </row>
    <row r="70" spans="1:4" ht="19.5" thickBot="1">
      <c r="A70" s="25" t="s">
        <v>16</v>
      </c>
      <c r="B70" s="25">
        <v>479</v>
      </c>
      <c r="C70" s="26">
        <v>205.277</v>
      </c>
      <c r="D70" s="27">
        <v>42.86</v>
      </c>
    </row>
    <row r="71" spans="1:4" ht="19.5" thickBot="1">
      <c r="A71" s="25" t="s">
        <v>15</v>
      </c>
      <c r="B71" s="25">
        <v>169</v>
      </c>
      <c r="C71" s="26">
        <v>25.275</v>
      </c>
      <c r="D71" s="27">
        <v>14.96</v>
      </c>
    </row>
    <row r="72" spans="1:4" ht="19.5" thickBot="1">
      <c r="A72" s="25" t="s">
        <v>14</v>
      </c>
      <c r="B72" s="25">
        <v>89.5</v>
      </c>
      <c r="C72" s="26">
        <v>9.924</v>
      </c>
      <c r="D72" s="27">
        <v>11.09</v>
      </c>
    </row>
    <row r="73" spans="1:4" ht="19.5" customHeight="1" thickBot="1">
      <c r="A73" s="25" t="s">
        <v>13</v>
      </c>
      <c r="B73" s="25">
        <v>29.5</v>
      </c>
      <c r="C73" s="26">
        <v>3.091</v>
      </c>
      <c r="D73" s="27">
        <v>10.48</v>
      </c>
    </row>
    <row r="74" spans="1:4" ht="19.5" customHeight="1">
      <c r="A74" s="33" t="s">
        <v>90</v>
      </c>
      <c r="B74" s="8">
        <f>SUM(B61:B73)</f>
        <v>4016.95</v>
      </c>
      <c r="C74" s="8">
        <f>SUM(C61:C73)</f>
        <v>2064.2549999999997</v>
      </c>
      <c r="D74" s="9">
        <f>C74/B74*100</f>
        <v>51.38861574079836</v>
      </c>
    </row>
    <row r="75" spans="1:4" ht="19.5" customHeight="1" thickBot="1">
      <c r="A75" s="41" t="s">
        <v>29</v>
      </c>
      <c r="B75" s="42"/>
      <c r="C75" s="42"/>
      <c r="D75" s="43"/>
    </row>
    <row r="76" spans="1:4" ht="19.5" thickBot="1">
      <c r="A76" s="23" t="s">
        <v>10</v>
      </c>
      <c r="B76" s="23">
        <v>4.4</v>
      </c>
      <c r="C76" s="24">
        <v>0</v>
      </c>
      <c r="D76" s="28">
        <v>0</v>
      </c>
    </row>
    <row r="77" spans="1:4" ht="19.5" customHeight="1" thickBot="1">
      <c r="A77" s="25" t="s">
        <v>30</v>
      </c>
      <c r="B77" s="25">
        <v>0.4</v>
      </c>
      <c r="C77" s="26">
        <v>0</v>
      </c>
      <c r="D77" s="27">
        <v>0</v>
      </c>
    </row>
    <row r="78" spans="1:4" ht="19.5" thickBot="1">
      <c r="A78" s="25" t="s">
        <v>9</v>
      </c>
      <c r="B78" s="25">
        <v>1.6</v>
      </c>
      <c r="C78" s="26">
        <v>0</v>
      </c>
      <c r="D78" s="27">
        <v>0</v>
      </c>
    </row>
    <row r="79" spans="1:4" ht="19.5" thickBot="1">
      <c r="A79" s="25" t="s">
        <v>24</v>
      </c>
      <c r="B79" s="25">
        <v>46.26</v>
      </c>
      <c r="C79" s="26">
        <v>2.986</v>
      </c>
      <c r="D79" s="27">
        <v>6.45</v>
      </c>
    </row>
    <row r="80" spans="1:4" ht="19.5" thickBot="1">
      <c r="A80" s="25" t="s">
        <v>17</v>
      </c>
      <c r="B80" s="25">
        <v>138.98</v>
      </c>
      <c r="C80" s="26">
        <v>5.167</v>
      </c>
      <c r="D80" s="27">
        <v>3.72</v>
      </c>
    </row>
    <row r="81" spans="1:4" ht="19.5" thickBot="1">
      <c r="A81" s="25" t="s">
        <v>32</v>
      </c>
      <c r="B81" s="25">
        <v>0.85</v>
      </c>
      <c r="C81" s="26">
        <v>0</v>
      </c>
      <c r="D81" s="27">
        <v>0</v>
      </c>
    </row>
    <row r="82" spans="1:4" ht="19.5" thickBot="1">
      <c r="A82" s="25" t="s">
        <v>33</v>
      </c>
      <c r="B82" s="25">
        <v>5.04</v>
      </c>
      <c r="C82" s="26">
        <v>0</v>
      </c>
      <c r="D82" s="27">
        <v>0</v>
      </c>
    </row>
    <row r="83" spans="1:4" ht="19.5" thickBot="1">
      <c r="A83" s="25" t="s">
        <v>27</v>
      </c>
      <c r="B83" s="25">
        <v>3.64</v>
      </c>
      <c r="C83" s="26">
        <v>0.116</v>
      </c>
      <c r="D83" s="27">
        <v>3.19</v>
      </c>
    </row>
    <row r="84" spans="1:4" ht="19.5" thickBot="1">
      <c r="A84" s="25" t="s">
        <v>23</v>
      </c>
      <c r="B84" s="25">
        <v>12.36</v>
      </c>
      <c r="C84" s="26">
        <v>0.879</v>
      </c>
      <c r="D84" s="27">
        <v>7.11</v>
      </c>
    </row>
    <row r="85" spans="1:4" ht="19.5" thickBot="1">
      <c r="A85" s="25" t="s">
        <v>34</v>
      </c>
      <c r="B85" s="25">
        <v>2.25</v>
      </c>
      <c r="C85" s="26">
        <v>0</v>
      </c>
      <c r="D85" s="27">
        <v>0</v>
      </c>
    </row>
    <row r="86" spans="1:4" ht="19.5" thickBot="1">
      <c r="A86" s="25" t="s">
        <v>35</v>
      </c>
      <c r="B86" s="25">
        <v>1.1</v>
      </c>
      <c r="C86" s="26">
        <v>0.84</v>
      </c>
      <c r="D86" s="27">
        <v>76.36</v>
      </c>
    </row>
    <row r="87" spans="1:4" ht="19.5" customHeight="1" thickBot="1">
      <c r="A87" s="25" t="s">
        <v>36</v>
      </c>
      <c r="B87" s="25">
        <v>13.04</v>
      </c>
      <c r="C87" s="26">
        <v>0.655</v>
      </c>
      <c r="D87" s="27">
        <v>5.02</v>
      </c>
    </row>
    <row r="88" spans="1:4" ht="21.75" customHeight="1" thickBot="1">
      <c r="A88" s="38" t="s">
        <v>16</v>
      </c>
      <c r="B88" s="38">
        <v>141.78</v>
      </c>
      <c r="C88" s="27">
        <v>4.512</v>
      </c>
      <c r="D88" s="27">
        <v>3.18</v>
      </c>
    </row>
    <row r="89" spans="1:4" ht="19.5" thickBot="1">
      <c r="A89" s="25" t="s">
        <v>15</v>
      </c>
      <c r="B89" s="25">
        <v>0.61</v>
      </c>
      <c r="C89" s="26">
        <v>0</v>
      </c>
      <c r="D89" s="27">
        <v>0</v>
      </c>
    </row>
    <row r="90" spans="1:4" ht="19.5" customHeight="1" thickBot="1">
      <c r="A90" s="25" t="s">
        <v>14</v>
      </c>
      <c r="B90" s="25">
        <v>16.1</v>
      </c>
      <c r="C90" s="26">
        <v>1.98</v>
      </c>
      <c r="D90" s="27">
        <v>12.3</v>
      </c>
    </row>
    <row r="91" spans="1:4" ht="19.5" customHeight="1" thickBot="1">
      <c r="A91" s="25" t="s">
        <v>13</v>
      </c>
      <c r="B91" s="25">
        <v>9.85</v>
      </c>
      <c r="C91" s="26">
        <v>1.037</v>
      </c>
      <c r="D91" s="27">
        <v>10.53</v>
      </c>
    </row>
    <row r="92" spans="1:4" ht="19.5" thickBot="1">
      <c r="A92" s="25" t="s">
        <v>38</v>
      </c>
      <c r="B92" s="25">
        <v>39.9</v>
      </c>
      <c r="C92" s="26">
        <v>0</v>
      </c>
      <c r="D92" s="27">
        <v>0</v>
      </c>
    </row>
    <row r="93" spans="1:4" ht="15.75">
      <c r="A93" s="33" t="s">
        <v>90</v>
      </c>
      <c r="B93" s="8">
        <f>SUM(B76:B92)</f>
        <v>438.15999999999997</v>
      </c>
      <c r="C93" s="8">
        <f>SUM(C76:C92)</f>
        <v>18.171999999999997</v>
      </c>
      <c r="D93" s="9">
        <f>C93/B93*100</f>
        <v>4.147343436187693</v>
      </c>
    </row>
    <row r="94" spans="1:4" ht="16.5" thickBot="1">
      <c r="A94" s="41" t="s">
        <v>39</v>
      </c>
      <c r="B94" s="42"/>
      <c r="C94" s="42"/>
      <c r="D94" s="43"/>
    </row>
    <row r="95" spans="1:4" ht="19.5" thickBot="1">
      <c r="A95" s="23" t="s">
        <v>24</v>
      </c>
      <c r="B95" s="23">
        <v>0.76</v>
      </c>
      <c r="C95" s="24">
        <v>0.634</v>
      </c>
      <c r="D95" s="28">
        <v>83.42</v>
      </c>
    </row>
    <row r="96" spans="1:4" ht="19.5" thickBot="1">
      <c r="A96" s="25" t="s">
        <v>17</v>
      </c>
      <c r="B96" s="25">
        <v>2.38</v>
      </c>
      <c r="C96" s="26">
        <v>0.27</v>
      </c>
      <c r="D96" s="27">
        <v>11.34</v>
      </c>
    </row>
    <row r="97" spans="1:4" ht="19.5" thickBot="1">
      <c r="A97" s="25" t="s">
        <v>33</v>
      </c>
      <c r="B97" s="25">
        <v>0.04</v>
      </c>
      <c r="C97" s="26">
        <v>0</v>
      </c>
      <c r="D97" s="27">
        <v>0</v>
      </c>
    </row>
    <row r="98" spans="1:4" ht="19.5" thickBot="1">
      <c r="A98" s="25" t="s">
        <v>28</v>
      </c>
      <c r="B98" s="25">
        <v>0.49</v>
      </c>
      <c r="C98" s="27">
        <v>0</v>
      </c>
      <c r="D98" s="27">
        <v>0</v>
      </c>
    </row>
    <row r="99" spans="1:4" ht="19.5" thickBot="1">
      <c r="A99" s="25" t="s">
        <v>23</v>
      </c>
      <c r="B99" s="25">
        <v>1.51</v>
      </c>
      <c r="C99" s="27">
        <v>0.148</v>
      </c>
      <c r="D99" s="27">
        <v>9.8</v>
      </c>
    </row>
    <row r="100" spans="1:4" ht="19.5" customHeight="1" thickBot="1">
      <c r="A100" s="25" t="s">
        <v>40</v>
      </c>
      <c r="B100" s="25">
        <v>0.4</v>
      </c>
      <c r="C100" s="27">
        <v>0</v>
      </c>
      <c r="D100" s="27">
        <v>0</v>
      </c>
    </row>
    <row r="101" spans="1:4" ht="19.5" thickBot="1">
      <c r="A101" s="25" t="s">
        <v>34</v>
      </c>
      <c r="B101" s="25">
        <v>0.2</v>
      </c>
      <c r="C101" s="27">
        <v>0</v>
      </c>
      <c r="D101" s="27">
        <v>0</v>
      </c>
    </row>
    <row r="102" spans="1:4" ht="19.5" thickBot="1">
      <c r="A102" s="25" t="s">
        <v>36</v>
      </c>
      <c r="B102" s="25">
        <v>0.88</v>
      </c>
      <c r="C102" s="27">
        <v>0</v>
      </c>
      <c r="D102" s="27">
        <v>0</v>
      </c>
    </row>
    <row r="103" spans="1:4" ht="19.5" thickBot="1">
      <c r="A103" s="25" t="s">
        <v>16</v>
      </c>
      <c r="B103" s="25">
        <v>2.03</v>
      </c>
      <c r="C103" s="26">
        <v>0.337</v>
      </c>
      <c r="D103" s="27">
        <v>16.6</v>
      </c>
    </row>
    <row r="104" spans="1:4" ht="19.5" customHeight="1" thickBot="1">
      <c r="A104" s="25" t="s">
        <v>15</v>
      </c>
      <c r="B104" s="25">
        <v>0.88</v>
      </c>
      <c r="C104" s="27">
        <v>0</v>
      </c>
      <c r="D104" s="27">
        <v>0</v>
      </c>
    </row>
    <row r="105" spans="1:4" ht="19.5" thickBot="1">
      <c r="A105" s="25" t="s">
        <v>14</v>
      </c>
      <c r="B105" s="25">
        <v>0.375</v>
      </c>
      <c r="C105" s="27">
        <v>0.443</v>
      </c>
      <c r="D105" s="27">
        <v>118.13</v>
      </c>
    </row>
    <row r="106" spans="1:4" ht="19.5" thickBot="1">
      <c r="A106" s="25" t="s">
        <v>13</v>
      </c>
      <c r="B106" s="25">
        <v>1.94</v>
      </c>
      <c r="C106" s="27">
        <v>0.102</v>
      </c>
      <c r="D106" s="27">
        <v>5.26</v>
      </c>
    </row>
    <row r="107" spans="1:4" ht="15.75">
      <c r="A107" s="33" t="s">
        <v>90</v>
      </c>
      <c r="B107" s="8">
        <f>SUM(B95:B106)</f>
        <v>11.885</v>
      </c>
      <c r="C107" s="8">
        <f>SUM(C95:C106)</f>
        <v>1.9340000000000002</v>
      </c>
      <c r="D107" s="9">
        <f>C107/B107*100</f>
        <v>16.272612536811106</v>
      </c>
    </row>
    <row r="108" spans="1:4" ht="16.5" thickBot="1">
      <c r="A108" s="41" t="s">
        <v>41</v>
      </c>
      <c r="B108" s="42"/>
      <c r="C108" s="42"/>
      <c r="D108" s="43"/>
    </row>
    <row r="109" spans="1:4" ht="19.5" thickBot="1">
      <c r="A109" s="23" t="s">
        <v>24</v>
      </c>
      <c r="B109" s="23">
        <v>14</v>
      </c>
      <c r="C109" s="24">
        <v>5.937</v>
      </c>
      <c r="D109" s="28">
        <v>42.41</v>
      </c>
    </row>
    <row r="110" spans="1:4" ht="19.5" thickBot="1">
      <c r="A110" s="25" t="s">
        <v>17</v>
      </c>
      <c r="B110" s="25">
        <v>14</v>
      </c>
      <c r="C110" s="26">
        <v>2.892</v>
      </c>
      <c r="D110" s="27">
        <v>20.66</v>
      </c>
    </row>
    <row r="111" spans="1:4" ht="19.5" thickBot="1">
      <c r="A111" s="25" t="s">
        <v>31</v>
      </c>
      <c r="B111" s="25">
        <v>0.95</v>
      </c>
      <c r="C111" s="26">
        <v>0.32</v>
      </c>
      <c r="D111" s="27">
        <v>33.68</v>
      </c>
    </row>
    <row r="112" spans="1:4" ht="19.5" thickBot="1">
      <c r="A112" s="25" t="s">
        <v>32</v>
      </c>
      <c r="B112" s="25">
        <v>0.95</v>
      </c>
      <c r="C112" s="26">
        <v>0.067</v>
      </c>
      <c r="D112" s="27">
        <v>7.05</v>
      </c>
    </row>
    <row r="113" spans="1:4" ht="19.5" thickBot="1">
      <c r="A113" s="25" t="s">
        <v>33</v>
      </c>
      <c r="B113" s="25">
        <v>0.95</v>
      </c>
      <c r="C113" s="26">
        <v>0</v>
      </c>
      <c r="D113" s="27">
        <v>0</v>
      </c>
    </row>
    <row r="114" spans="1:4" ht="19.5" thickBot="1">
      <c r="A114" s="25" t="s">
        <v>23</v>
      </c>
      <c r="B114" s="25">
        <v>4.9</v>
      </c>
      <c r="C114" s="26">
        <v>1.077</v>
      </c>
      <c r="D114" s="27">
        <v>21.98</v>
      </c>
    </row>
    <row r="115" spans="1:4" ht="19.5" thickBot="1">
      <c r="A115" s="25" t="s">
        <v>34</v>
      </c>
      <c r="B115" s="25">
        <v>0.9</v>
      </c>
      <c r="C115" s="26">
        <v>0</v>
      </c>
      <c r="D115" s="27">
        <v>0</v>
      </c>
    </row>
    <row r="116" spans="1:4" ht="19.5" thickBot="1">
      <c r="A116" s="25" t="s">
        <v>35</v>
      </c>
      <c r="B116" s="25">
        <v>4.95</v>
      </c>
      <c r="C116" s="26">
        <v>3.152</v>
      </c>
      <c r="D116" s="27">
        <v>63.68</v>
      </c>
    </row>
    <row r="117" spans="1:4" ht="19.5" thickBot="1">
      <c r="A117" s="25" t="s">
        <v>36</v>
      </c>
      <c r="B117" s="25">
        <v>2.9</v>
      </c>
      <c r="C117" s="26">
        <v>0.91</v>
      </c>
      <c r="D117" s="27">
        <v>31.38</v>
      </c>
    </row>
    <row r="118" spans="1:4" ht="19.5" customHeight="1" thickBot="1">
      <c r="A118" s="25" t="s">
        <v>16</v>
      </c>
      <c r="B118" s="25">
        <v>5.9</v>
      </c>
      <c r="C118" s="26">
        <v>1.41</v>
      </c>
      <c r="D118" s="27">
        <v>23.9</v>
      </c>
    </row>
    <row r="119" spans="1:4" ht="22.5" customHeight="1" thickBot="1">
      <c r="A119" s="38" t="s">
        <v>15</v>
      </c>
      <c r="B119" s="38">
        <v>0.95</v>
      </c>
      <c r="C119" s="27">
        <v>0</v>
      </c>
      <c r="D119" s="27">
        <v>0</v>
      </c>
    </row>
    <row r="120" spans="1:4" ht="19.5" customHeight="1" thickBot="1">
      <c r="A120" s="25" t="s">
        <v>14</v>
      </c>
      <c r="B120" s="25">
        <v>9.5</v>
      </c>
      <c r="C120" s="26">
        <v>1.97</v>
      </c>
      <c r="D120" s="27">
        <v>20.74</v>
      </c>
    </row>
    <row r="121" spans="1:4" ht="19.5" thickBot="1">
      <c r="A121" s="25" t="s">
        <v>13</v>
      </c>
      <c r="B121" s="25">
        <v>1.95</v>
      </c>
      <c r="C121" s="26">
        <v>0.208</v>
      </c>
      <c r="D121" s="27">
        <v>10.67</v>
      </c>
    </row>
    <row r="122" spans="1:4" ht="19.5" customHeight="1">
      <c r="A122" s="33" t="s">
        <v>90</v>
      </c>
      <c r="B122" s="8">
        <f>SUM(B109:B121)</f>
        <v>62.800000000000004</v>
      </c>
      <c r="C122" s="8">
        <f>SUM(C109:C121)</f>
        <v>17.942999999999998</v>
      </c>
      <c r="D122" s="9">
        <f>C122/B122*100</f>
        <v>28.571656050955408</v>
      </c>
    </row>
    <row r="123" spans="1:4" ht="16.5" customHeight="1" thickBot="1">
      <c r="A123" s="41" t="s">
        <v>42</v>
      </c>
      <c r="B123" s="42"/>
      <c r="C123" s="42"/>
      <c r="D123" s="43"/>
    </row>
    <row r="124" spans="1:4" ht="19.5" thickBot="1">
      <c r="A124" s="23" t="s">
        <v>25</v>
      </c>
      <c r="B124" s="23">
        <v>12.65</v>
      </c>
      <c r="C124" s="24">
        <v>0.839</v>
      </c>
      <c r="D124" s="28">
        <v>6.63</v>
      </c>
    </row>
    <row r="125" spans="1:4" ht="19.5" thickBot="1">
      <c r="A125" s="25" t="s">
        <v>10</v>
      </c>
      <c r="B125" s="25">
        <v>149.36</v>
      </c>
      <c r="C125" s="26">
        <v>28.722</v>
      </c>
      <c r="D125" s="27">
        <v>19.23</v>
      </c>
    </row>
    <row r="126" spans="1:4" ht="19.5" thickBot="1">
      <c r="A126" s="25" t="s">
        <v>9</v>
      </c>
      <c r="B126" s="25">
        <v>249.8</v>
      </c>
      <c r="C126" s="26">
        <v>51.641</v>
      </c>
      <c r="D126" s="27">
        <v>20.67</v>
      </c>
    </row>
    <row r="127" spans="1:4" ht="19.5" thickBot="1">
      <c r="A127" s="25" t="s">
        <v>14</v>
      </c>
      <c r="B127" s="25">
        <v>18.885</v>
      </c>
      <c r="C127" s="26">
        <v>1.394</v>
      </c>
      <c r="D127" s="27">
        <v>7.38</v>
      </c>
    </row>
    <row r="128" spans="1:4" ht="19.5" thickBot="1">
      <c r="A128" s="25" t="s">
        <v>17</v>
      </c>
      <c r="B128" s="25">
        <v>79.285</v>
      </c>
      <c r="C128" s="26">
        <v>7.455</v>
      </c>
      <c r="D128" s="27">
        <v>9.4</v>
      </c>
    </row>
    <row r="129" spans="1:4" ht="19.5" thickBot="1">
      <c r="A129" s="25" t="s">
        <v>33</v>
      </c>
      <c r="B129" s="25">
        <v>10</v>
      </c>
      <c r="C129" s="26">
        <v>1.435</v>
      </c>
      <c r="D129" s="27">
        <v>14.35</v>
      </c>
    </row>
    <row r="130" spans="1:4" ht="19.5" thickBot="1">
      <c r="A130" s="25" t="s">
        <v>24</v>
      </c>
      <c r="B130" s="25">
        <v>45.17</v>
      </c>
      <c r="C130" s="26">
        <v>5.258</v>
      </c>
      <c r="D130" s="27">
        <v>11.64</v>
      </c>
    </row>
    <row r="131" spans="1:4" ht="19.5" thickBot="1">
      <c r="A131" s="25" t="s">
        <v>23</v>
      </c>
      <c r="B131" s="25">
        <v>7.9</v>
      </c>
      <c r="C131" s="26">
        <v>0.638</v>
      </c>
      <c r="D131" s="27">
        <v>8.08</v>
      </c>
    </row>
    <row r="132" spans="1:4" ht="19.5" thickBot="1">
      <c r="A132" s="25" t="s">
        <v>34</v>
      </c>
      <c r="B132" s="25">
        <v>5</v>
      </c>
      <c r="C132" s="26">
        <v>0</v>
      </c>
      <c r="D132" s="27">
        <v>0</v>
      </c>
    </row>
    <row r="133" spans="1:4" ht="19.5" thickBot="1">
      <c r="A133" s="25" t="s">
        <v>13</v>
      </c>
      <c r="B133" s="25">
        <v>19.435</v>
      </c>
      <c r="C133" s="26">
        <v>1.635</v>
      </c>
      <c r="D133" s="27">
        <v>8.41</v>
      </c>
    </row>
    <row r="134" spans="1:4" ht="19.5" thickBot="1">
      <c r="A134" s="25" t="s">
        <v>16</v>
      </c>
      <c r="B134" s="25">
        <v>114.185</v>
      </c>
      <c r="C134" s="26">
        <v>4.619</v>
      </c>
      <c r="D134" s="27">
        <v>4.05</v>
      </c>
    </row>
    <row r="135" spans="1:4" ht="19.5" thickBot="1">
      <c r="A135" s="25" t="s">
        <v>15</v>
      </c>
      <c r="B135" s="25">
        <v>9.9</v>
      </c>
      <c r="C135" s="26">
        <v>0.075</v>
      </c>
      <c r="D135" s="27">
        <v>0.76</v>
      </c>
    </row>
    <row r="136" spans="1:4" ht="19.5" thickBot="1">
      <c r="A136" s="25" t="s">
        <v>19</v>
      </c>
      <c r="B136" s="25">
        <v>2</v>
      </c>
      <c r="C136" s="26">
        <v>0</v>
      </c>
      <c r="D136" s="27">
        <v>0</v>
      </c>
    </row>
    <row r="137" spans="1:4" ht="19.5" customHeight="1">
      <c r="A137" s="33" t="s">
        <v>90</v>
      </c>
      <c r="B137" s="8">
        <f>SUM(B124:B136)</f>
        <v>723.5699999999998</v>
      </c>
      <c r="C137" s="8">
        <f>SUM(C124:C136)</f>
        <v>103.71100000000001</v>
      </c>
      <c r="D137" s="9">
        <f>C137/B137*100</f>
        <v>14.33323659079288</v>
      </c>
    </row>
    <row r="138" spans="1:4" ht="16.5" thickBot="1">
      <c r="A138" s="41" t="s">
        <v>43</v>
      </c>
      <c r="B138" s="42"/>
      <c r="C138" s="42"/>
      <c r="D138" s="43"/>
    </row>
    <row r="139" spans="1:4" ht="19.5" thickBot="1">
      <c r="A139" s="23" t="s">
        <v>44</v>
      </c>
      <c r="B139" s="23">
        <v>210</v>
      </c>
      <c r="C139" s="24">
        <v>0</v>
      </c>
      <c r="D139" s="24">
        <v>0</v>
      </c>
    </row>
    <row r="140" spans="1:4" ht="19.5" thickBot="1">
      <c r="A140" s="25" t="s">
        <v>24</v>
      </c>
      <c r="B140" s="25">
        <v>584.2</v>
      </c>
      <c r="C140" s="26">
        <v>218.95</v>
      </c>
      <c r="D140" s="27">
        <v>37.48</v>
      </c>
    </row>
    <row r="141" spans="1:4" ht="19.5" customHeight="1" thickBot="1">
      <c r="A141" s="25" t="s">
        <v>17</v>
      </c>
      <c r="B141" s="25">
        <v>208.4</v>
      </c>
      <c r="C141" s="26">
        <v>114.375</v>
      </c>
      <c r="D141" s="27">
        <v>54.88</v>
      </c>
    </row>
    <row r="142" spans="1:4" ht="19.5" thickBot="1">
      <c r="A142" s="25" t="s">
        <v>31</v>
      </c>
      <c r="B142" s="25">
        <v>4.58</v>
      </c>
      <c r="C142" s="26">
        <v>0.234</v>
      </c>
      <c r="D142" s="27">
        <v>5.11</v>
      </c>
    </row>
    <row r="143" spans="1:4" ht="19.5" thickBot="1">
      <c r="A143" s="25" t="s">
        <v>32</v>
      </c>
      <c r="B143" s="25">
        <v>4.97</v>
      </c>
      <c r="C143" s="26">
        <v>0.118</v>
      </c>
      <c r="D143" s="27">
        <v>2.37</v>
      </c>
    </row>
    <row r="144" spans="1:4" ht="19.5" thickBot="1">
      <c r="A144" s="25" t="s">
        <v>33</v>
      </c>
      <c r="B144" s="25">
        <v>19.2</v>
      </c>
      <c r="C144" s="26">
        <v>4.241</v>
      </c>
      <c r="D144" s="27">
        <v>22.09</v>
      </c>
    </row>
    <row r="145" spans="1:4" ht="19.5" thickBot="1">
      <c r="A145" s="25" t="s">
        <v>26</v>
      </c>
      <c r="B145" s="25">
        <v>129.2</v>
      </c>
      <c r="C145" s="26">
        <v>51.793</v>
      </c>
      <c r="D145" s="27">
        <v>40.09</v>
      </c>
    </row>
    <row r="146" spans="1:4" ht="19.5" thickBot="1">
      <c r="A146" s="25" t="s">
        <v>27</v>
      </c>
      <c r="B146" s="25">
        <v>629.2</v>
      </c>
      <c r="C146" s="26">
        <v>446.504</v>
      </c>
      <c r="D146" s="27">
        <v>70.96</v>
      </c>
    </row>
    <row r="147" spans="1:4" ht="19.5" thickBot="1">
      <c r="A147" s="25" t="s">
        <v>23</v>
      </c>
      <c r="B147" s="25">
        <v>199.2</v>
      </c>
      <c r="C147" s="26">
        <v>127.746</v>
      </c>
      <c r="D147" s="27">
        <v>64.13</v>
      </c>
    </row>
    <row r="148" spans="1:4" ht="19.5" thickBot="1">
      <c r="A148" s="25" t="s">
        <v>34</v>
      </c>
      <c r="B148" s="25">
        <v>39.73</v>
      </c>
      <c r="C148" s="26">
        <v>5.56</v>
      </c>
      <c r="D148" s="27">
        <v>13.99</v>
      </c>
    </row>
    <row r="149" spans="1:4" ht="19.5" customHeight="1" thickBot="1">
      <c r="A149" s="25" t="s">
        <v>35</v>
      </c>
      <c r="B149" s="25">
        <v>4.97</v>
      </c>
      <c r="C149" s="26">
        <v>0.072</v>
      </c>
      <c r="D149" s="27">
        <v>1.45</v>
      </c>
    </row>
    <row r="150" spans="1:4" ht="24" customHeight="1" thickBot="1">
      <c r="A150" s="38" t="s">
        <v>36</v>
      </c>
      <c r="B150" s="38">
        <v>10</v>
      </c>
      <c r="C150" s="27">
        <v>0.959</v>
      </c>
      <c r="D150" s="27">
        <v>9.59</v>
      </c>
    </row>
    <row r="151" spans="1:4" ht="19.5" customHeight="1" thickBot="1">
      <c r="A151" s="25" t="s">
        <v>16</v>
      </c>
      <c r="B151" s="25">
        <v>149.4</v>
      </c>
      <c r="C151" s="26">
        <v>56.116</v>
      </c>
      <c r="D151" s="27">
        <v>37.56</v>
      </c>
    </row>
    <row r="152" spans="1:4" ht="19.5" customHeight="1" thickBot="1">
      <c r="A152" s="25" t="s">
        <v>15</v>
      </c>
      <c r="B152" s="25">
        <v>19.32</v>
      </c>
      <c r="C152" s="26">
        <v>8.648</v>
      </c>
      <c r="D152" s="27">
        <v>44.76</v>
      </c>
    </row>
    <row r="153" spans="1:4" ht="19.5" customHeight="1" thickBot="1">
      <c r="A153" s="25" t="s">
        <v>14</v>
      </c>
      <c r="B153" s="25">
        <v>208.9</v>
      </c>
      <c r="C153" s="26">
        <v>69.972</v>
      </c>
      <c r="D153" s="27">
        <v>33.5</v>
      </c>
    </row>
    <row r="154" spans="1:4" ht="19.5" thickBot="1">
      <c r="A154" s="25" t="s">
        <v>45</v>
      </c>
      <c r="B154" s="25">
        <v>1</v>
      </c>
      <c r="C154" s="26">
        <v>0.006</v>
      </c>
      <c r="D154" s="27">
        <v>0.6</v>
      </c>
    </row>
    <row r="155" spans="1:4" ht="19.5" thickBot="1">
      <c r="A155" s="25" t="s">
        <v>13</v>
      </c>
      <c r="B155" s="25">
        <v>4.99</v>
      </c>
      <c r="C155" s="26">
        <v>0.015</v>
      </c>
      <c r="D155" s="27">
        <v>0.3</v>
      </c>
    </row>
    <row r="156" spans="1:4" ht="15.75">
      <c r="A156" s="33" t="s">
        <v>90</v>
      </c>
      <c r="B156" s="8">
        <f>SUM(B139:B155)</f>
        <v>2427.26</v>
      </c>
      <c r="C156" s="8">
        <f>SUM(C139:C155)</f>
        <v>1105.309</v>
      </c>
      <c r="D156" s="9">
        <f>C156/B156*100</f>
        <v>45.537313678798306</v>
      </c>
    </row>
    <row r="157" spans="1:4" ht="16.5" thickBot="1">
      <c r="A157" s="41" t="s">
        <v>46</v>
      </c>
      <c r="B157" s="42"/>
      <c r="C157" s="42"/>
      <c r="D157" s="43"/>
    </row>
    <row r="158" spans="1:4" ht="19.5" thickBot="1">
      <c r="A158" s="23" t="s">
        <v>10</v>
      </c>
      <c r="B158" s="23">
        <v>19</v>
      </c>
      <c r="C158" s="24">
        <v>0.114</v>
      </c>
      <c r="D158" s="28">
        <v>0.6</v>
      </c>
    </row>
    <row r="159" spans="1:4" ht="19.5" thickBot="1">
      <c r="A159" s="25" t="s">
        <v>47</v>
      </c>
      <c r="B159" s="25">
        <v>0.9</v>
      </c>
      <c r="C159" s="26">
        <v>0.296</v>
      </c>
      <c r="D159" s="27">
        <v>32.89</v>
      </c>
    </row>
    <row r="160" spans="1:4" ht="19.5" thickBot="1">
      <c r="A160" s="25" t="s">
        <v>30</v>
      </c>
      <c r="B160" s="25">
        <v>19.8</v>
      </c>
      <c r="C160" s="26">
        <v>0.13</v>
      </c>
      <c r="D160" s="27">
        <v>0.66</v>
      </c>
    </row>
    <row r="161" spans="1:4" ht="19.5" thickBot="1">
      <c r="A161" s="25" t="s">
        <v>44</v>
      </c>
      <c r="B161" s="25">
        <v>20</v>
      </c>
      <c r="C161" s="26">
        <v>2.007</v>
      </c>
      <c r="D161" s="26">
        <v>10.04</v>
      </c>
    </row>
    <row r="162" spans="1:4" ht="19.5" thickBot="1">
      <c r="A162" s="25" t="s">
        <v>24</v>
      </c>
      <c r="B162" s="25">
        <v>34.78</v>
      </c>
      <c r="C162" s="26">
        <v>5.972</v>
      </c>
      <c r="D162" s="27">
        <v>17.17</v>
      </c>
    </row>
    <row r="163" spans="1:4" ht="19.5" thickBot="1">
      <c r="A163" s="25" t="s">
        <v>17</v>
      </c>
      <c r="B163" s="25">
        <v>39.81</v>
      </c>
      <c r="C163" s="26">
        <v>6.523</v>
      </c>
      <c r="D163" s="27">
        <v>16.39</v>
      </c>
    </row>
    <row r="164" spans="1:4" ht="19.5" thickBot="1">
      <c r="A164" s="25" t="s">
        <v>31</v>
      </c>
      <c r="B164" s="25">
        <v>4</v>
      </c>
      <c r="C164" s="26">
        <v>1.666</v>
      </c>
      <c r="D164" s="27">
        <v>41.65</v>
      </c>
    </row>
    <row r="165" spans="1:4" ht="19.5" thickBot="1">
      <c r="A165" s="25" t="s">
        <v>32</v>
      </c>
      <c r="B165" s="25">
        <v>1</v>
      </c>
      <c r="C165" s="26">
        <v>0</v>
      </c>
      <c r="D165" s="27">
        <v>0</v>
      </c>
    </row>
    <row r="166" spans="1:4" ht="19.5" thickBot="1">
      <c r="A166" s="25" t="s">
        <v>33</v>
      </c>
      <c r="B166" s="25">
        <v>3.8</v>
      </c>
      <c r="C166" s="26">
        <v>0.372</v>
      </c>
      <c r="D166" s="27">
        <v>9.79</v>
      </c>
    </row>
    <row r="167" spans="1:4" ht="19.5" thickBot="1">
      <c r="A167" s="25" t="s">
        <v>23</v>
      </c>
      <c r="B167" s="25">
        <v>9.87</v>
      </c>
      <c r="C167" s="26">
        <v>0.695</v>
      </c>
      <c r="D167" s="27">
        <v>7.04</v>
      </c>
    </row>
    <row r="168" spans="1:4" ht="19.5" thickBot="1">
      <c r="A168" s="25" t="s">
        <v>34</v>
      </c>
      <c r="B168" s="25">
        <v>4</v>
      </c>
      <c r="C168" s="26">
        <v>0</v>
      </c>
      <c r="D168" s="27">
        <v>0</v>
      </c>
    </row>
    <row r="169" spans="1:4" ht="19.5" thickBot="1">
      <c r="A169" s="25" t="s">
        <v>35</v>
      </c>
      <c r="B169" s="25">
        <v>4.87</v>
      </c>
      <c r="C169" s="26">
        <v>1.716</v>
      </c>
      <c r="D169" s="27">
        <v>35.24</v>
      </c>
    </row>
    <row r="170" spans="1:4" ht="19.5" thickBot="1">
      <c r="A170" s="25" t="s">
        <v>36</v>
      </c>
      <c r="B170" s="25">
        <v>5</v>
      </c>
      <c r="C170" s="26">
        <v>0</v>
      </c>
      <c r="D170" s="27">
        <v>0</v>
      </c>
    </row>
    <row r="171" spans="1:4" ht="19.5" thickBot="1">
      <c r="A171" s="25" t="s">
        <v>16</v>
      </c>
      <c r="B171" s="25">
        <v>24.85</v>
      </c>
      <c r="C171" s="26">
        <v>3.687</v>
      </c>
      <c r="D171" s="27">
        <v>14.84</v>
      </c>
    </row>
    <row r="172" spans="1:4" ht="19.5" thickBot="1">
      <c r="A172" s="25" t="s">
        <v>15</v>
      </c>
      <c r="B172" s="25">
        <v>14.98</v>
      </c>
      <c r="C172" s="26">
        <v>0</v>
      </c>
      <c r="D172" s="27">
        <v>0</v>
      </c>
    </row>
    <row r="173" spans="1:4" ht="19.5" thickBot="1">
      <c r="A173" s="25" t="s">
        <v>14</v>
      </c>
      <c r="B173" s="25">
        <v>14.88</v>
      </c>
      <c r="C173" s="26">
        <v>4.284</v>
      </c>
      <c r="D173" s="27">
        <v>28.79</v>
      </c>
    </row>
    <row r="174" spans="1:4" ht="19.5" thickBot="1">
      <c r="A174" s="25" t="s">
        <v>13</v>
      </c>
      <c r="B174" s="25">
        <v>5</v>
      </c>
      <c r="C174" s="26">
        <v>0.145</v>
      </c>
      <c r="D174" s="27">
        <v>2.9</v>
      </c>
    </row>
    <row r="175" spans="1:4" ht="19.5" thickBot="1">
      <c r="A175" s="25" t="s">
        <v>48</v>
      </c>
      <c r="B175" s="25">
        <v>9</v>
      </c>
      <c r="C175" s="26">
        <v>1.645</v>
      </c>
      <c r="D175" s="27">
        <v>18.28</v>
      </c>
    </row>
    <row r="176" spans="1:4" ht="15.75">
      <c r="A176" s="33" t="s">
        <v>90</v>
      </c>
      <c r="B176" s="8">
        <f>SUM(B158:B175)</f>
        <v>235.54000000000002</v>
      </c>
      <c r="C176" s="8">
        <f>SUM(C158:C175)</f>
        <v>29.252</v>
      </c>
      <c r="D176" s="9">
        <f>C176/B176*100</f>
        <v>12.41912201749172</v>
      </c>
    </row>
    <row r="177" spans="1:4" ht="16.5" thickBot="1">
      <c r="A177" s="41" t="s">
        <v>49</v>
      </c>
      <c r="B177" s="42"/>
      <c r="C177" s="42"/>
      <c r="D177" s="43"/>
    </row>
    <row r="178" spans="1:4" ht="19.5" thickBot="1">
      <c r="A178" s="23" t="s">
        <v>24</v>
      </c>
      <c r="B178" s="23">
        <v>15</v>
      </c>
      <c r="C178" s="24">
        <v>2.859</v>
      </c>
      <c r="D178" s="28">
        <v>19.06</v>
      </c>
    </row>
    <row r="179" spans="1:4" ht="19.5" thickBot="1">
      <c r="A179" s="25" t="s">
        <v>17</v>
      </c>
      <c r="B179" s="25">
        <v>10</v>
      </c>
      <c r="C179" s="26">
        <v>2.024</v>
      </c>
      <c r="D179" s="27">
        <v>20.24</v>
      </c>
    </row>
    <row r="180" spans="1:4" ht="19.5" thickBot="1">
      <c r="A180" s="25" t="s">
        <v>31</v>
      </c>
      <c r="B180" s="25">
        <v>1</v>
      </c>
      <c r="C180" s="26">
        <v>0.072</v>
      </c>
      <c r="D180" s="27">
        <v>7.2</v>
      </c>
    </row>
    <row r="181" spans="1:4" ht="19.5" thickBot="1">
      <c r="A181" s="25" t="s">
        <v>33</v>
      </c>
      <c r="B181" s="25">
        <v>1</v>
      </c>
      <c r="C181" s="27">
        <v>0.118</v>
      </c>
      <c r="D181" s="27">
        <v>11.8</v>
      </c>
    </row>
    <row r="182" spans="1:4" ht="19.5" thickBot="1">
      <c r="A182" s="25" t="s">
        <v>26</v>
      </c>
      <c r="B182" s="25">
        <v>5</v>
      </c>
      <c r="C182" s="27">
        <v>0.574</v>
      </c>
      <c r="D182" s="27">
        <v>11.48</v>
      </c>
    </row>
    <row r="183" spans="1:4" ht="19.5" thickBot="1">
      <c r="A183" s="25" t="s">
        <v>27</v>
      </c>
      <c r="B183" s="25">
        <v>15</v>
      </c>
      <c r="C183" s="26">
        <v>4.513</v>
      </c>
      <c r="D183" s="27">
        <v>30.09</v>
      </c>
    </row>
    <row r="184" spans="1:4" ht="19.5" thickBot="1">
      <c r="A184" s="25" t="s">
        <v>23</v>
      </c>
      <c r="B184" s="25">
        <v>15</v>
      </c>
      <c r="C184" s="27">
        <v>2.859</v>
      </c>
      <c r="D184" s="27">
        <v>19.06</v>
      </c>
    </row>
    <row r="185" spans="1:4" ht="19.5" thickBot="1">
      <c r="A185" s="25" t="s">
        <v>34</v>
      </c>
      <c r="B185" s="25">
        <v>1</v>
      </c>
      <c r="C185" s="27">
        <v>0</v>
      </c>
      <c r="D185" s="27">
        <v>0</v>
      </c>
    </row>
    <row r="186" spans="1:4" ht="19.5" thickBot="1">
      <c r="A186" s="25" t="s">
        <v>16</v>
      </c>
      <c r="B186" s="25">
        <v>10</v>
      </c>
      <c r="C186" s="27">
        <v>1.235</v>
      </c>
      <c r="D186" s="27">
        <v>12.35</v>
      </c>
    </row>
    <row r="187" spans="1:4" ht="19.5" thickBot="1">
      <c r="A187" s="25" t="s">
        <v>15</v>
      </c>
      <c r="B187" s="25">
        <v>5</v>
      </c>
      <c r="C187" s="27">
        <v>0</v>
      </c>
      <c r="D187" s="27">
        <v>0</v>
      </c>
    </row>
    <row r="188" spans="1:4" ht="19.5" thickBot="1">
      <c r="A188" s="25" t="s">
        <v>14</v>
      </c>
      <c r="B188" s="25">
        <v>10</v>
      </c>
      <c r="C188" s="26">
        <v>0.497</v>
      </c>
      <c r="D188" s="27">
        <v>4.97</v>
      </c>
    </row>
    <row r="189" spans="1:4" ht="15.75">
      <c r="A189" s="33" t="s">
        <v>90</v>
      </c>
      <c r="B189" s="8">
        <f>SUM(B178:B188)</f>
        <v>88</v>
      </c>
      <c r="C189" s="8">
        <f>SUM(C178:C188)</f>
        <v>14.751</v>
      </c>
      <c r="D189" s="9">
        <f>C189/B189*100</f>
        <v>16.7625</v>
      </c>
    </row>
    <row r="190" spans="1:4" ht="16.5" thickBot="1">
      <c r="A190" s="41" t="s">
        <v>50</v>
      </c>
      <c r="B190" s="42"/>
      <c r="C190" s="42"/>
      <c r="D190" s="43"/>
    </row>
    <row r="191" spans="1:4" ht="19.5" thickBot="1">
      <c r="A191" s="23" t="s">
        <v>10</v>
      </c>
      <c r="B191" s="23">
        <v>0.4</v>
      </c>
      <c r="C191" s="24">
        <v>0.297</v>
      </c>
      <c r="D191" s="28">
        <v>74.25</v>
      </c>
    </row>
    <row r="192" spans="1:4" ht="19.5" thickBot="1">
      <c r="A192" s="25" t="s">
        <v>44</v>
      </c>
      <c r="B192" s="25">
        <v>4.9</v>
      </c>
      <c r="C192" s="26">
        <v>0</v>
      </c>
      <c r="D192" s="26">
        <v>0</v>
      </c>
    </row>
    <row r="193" spans="1:4" ht="19.5" thickBot="1">
      <c r="A193" s="25" t="s">
        <v>51</v>
      </c>
      <c r="B193" s="25">
        <v>0.2</v>
      </c>
      <c r="C193" s="26">
        <v>0</v>
      </c>
      <c r="D193" s="27">
        <v>0</v>
      </c>
    </row>
    <row r="194" spans="1:4" ht="19.5" thickBot="1">
      <c r="A194" s="25" t="s">
        <v>94</v>
      </c>
      <c r="B194" s="25">
        <v>0.4</v>
      </c>
      <c r="C194" s="26">
        <v>0.002</v>
      </c>
      <c r="D194" s="27">
        <v>0.5</v>
      </c>
    </row>
    <row r="195" spans="1:4" ht="19.5" thickBot="1">
      <c r="A195" s="25" t="s">
        <v>24</v>
      </c>
      <c r="B195" s="25">
        <v>560</v>
      </c>
      <c r="C195" s="26">
        <v>16.083</v>
      </c>
      <c r="D195" s="27">
        <v>2.87</v>
      </c>
    </row>
    <row r="196" spans="1:4" ht="19.5" thickBot="1">
      <c r="A196" s="25" t="s">
        <v>17</v>
      </c>
      <c r="B196" s="25">
        <v>515</v>
      </c>
      <c r="C196" s="26">
        <v>3.528</v>
      </c>
      <c r="D196" s="27">
        <v>0.69</v>
      </c>
    </row>
    <row r="197" spans="1:4" ht="19.5" thickBot="1">
      <c r="A197" s="25" t="s">
        <v>31</v>
      </c>
      <c r="B197" s="25">
        <v>45</v>
      </c>
      <c r="C197" s="26">
        <v>4.423</v>
      </c>
      <c r="D197" s="27">
        <v>9.83</v>
      </c>
    </row>
    <row r="198" spans="1:4" ht="19.5" thickBot="1">
      <c r="A198" s="25" t="s">
        <v>33</v>
      </c>
      <c r="B198" s="25">
        <v>3.9</v>
      </c>
      <c r="C198" s="26">
        <v>0.178</v>
      </c>
      <c r="D198" s="27">
        <v>4.56</v>
      </c>
    </row>
    <row r="199" spans="1:4" ht="19.5" thickBot="1">
      <c r="A199" s="25" t="s">
        <v>26</v>
      </c>
      <c r="B199" s="25">
        <v>0.4</v>
      </c>
      <c r="C199" s="26">
        <v>0.129</v>
      </c>
      <c r="D199" s="27">
        <v>32.25</v>
      </c>
    </row>
    <row r="200" spans="1:4" ht="19.5" thickBot="1">
      <c r="A200" s="25" t="s">
        <v>27</v>
      </c>
      <c r="B200" s="25">
        <v>2.9</v>
      </c>
      <c r="C200" s="26">
        <v>0.256</v>
      </c>
      <c r="D200" s="27">
        <v>8.83</v>
      </c>
    </row>
    <row r="201" spans="1:4" ht="19.5" thickBot="1">
      <c r="A201" s="25" t="s">
        <v>23</v>
      </c>
      <c r="B201" s="25">
        <v>90</v>
      </c>
      <c r="C201" s="26">
        <v>0.736</v>
      </c>
      <c r="D201" s="27">
        <v>0.82</v>
      </c>
    </row>
    <row r="202" spans="1:4" ht="19.5" thickBot="1">
      <c r="A202" s="25" t="s">
        <v>52</v>
      </c>
      <c r="B202" s="25">
        <v>57</v>
      </c>
      <c r="C202" s="26">
        <v>0.807</v>
      </c>
      <c r="D202" s="27">
        <v>1.42</v>
      </c>
    </row>
    <row r="203" spans="1:4" ht="19.5" thickBot="1">
      <c r="A203" s="25" t="s">
        <v>35</v>
      </c>
      <c r="B203" s="25">
        <v>29</v>
      </c>
      <c r="C203" s="26">
        <v>4.443</v>
      </c>
      <c r="D203" s="27">
        <v>15.32</v>
      </c>
    </row>
    <row r="204" spans="1:4" ht="19.5" thickBot="1">
      <c r="A204" s="25" t="s">
        <v>36</v>
      </c>
      <c r="B204" s="25">
        <v>29</v>
      </c>
      <c r="C204" s="26">
        <v>1.115</v>
      </c>
      <c r="D204" s="27">
        <v>3.84</v>
      </c>
    </row>
    <row r="205" spans="1:4" ht="19.5" thickBot="1">
      <c r="A205" s="25" t="s">
        <v>16</v>
      </c>
      <c r="B205" s="25">
        <v>190</v>
      </c>
      <c r="C205" s="26">
        <v>6.206</v>
      </c>
      <c r="D205" s="27">
        <v>3.27</v>
      </c>
    </row>
    <row r="206" spans="1:4" ht="19.5" thickBot="1">
      <c r="A206" s="25" t="s">
        <v>15</v>
      </c>
      <c r="B206" s="25">
        <v>47</v>
      </c>
      <c r="C206" s="26">
        <v>0</v>
      </c>
      <c r="D206" s="27">
        <v>0</v>
      </c>
    </row>
    <row r="207" spans="1:4" ht="19.5" thickBot="1">
      <c r="A207" s="25" t="s">
        <v>14</v>
      </c>
      <c r="B207" s="25">
        <v>23</v>
      </c>
      <c r="C207" s="26">
        <v>6.056</v>
      </c>
      <c r="D207" s="27">
        <v>26.33</v>
      </c>
    </row>
    <row r="208" spans="1:4" ht="19.5" thickBot="1">
      <c r="A208" s="25" t="s">
        <v>45</v>
      </c>
      <c r="B208" s="25">
        <v>0.9</v>
      </c>
      <c r="C208" s="26">
        <v>0.063</v>
      </c>
      <c r="D208" s="27">
        <v>7</v>
      </c>
    </row>
    <row r="209" spans="1:4" ht="19.5" thickBot="1">
      <c r="A209" s="25" t="s">
        <v>13</v>
      </c>
      <c r="B209" s="25">
        <v>1.9</v>
      </c>
      <c r="C209" s="26">
        <v>0.018</v>
      </c>
      <c r="D209" s="27">
        <v>0.95</v>
      </c>
    </row>
    <row r="210" spans="1:4" ht="19.5" thickBot="1">
      <c r="A210" s="25" t="s">
        <v>37</v>
      </c>
      <c r="B210" s="25">
        <v>12</v>
      </c>
      <c r="C210" s="26">
        <v>0.135</v>
      </c>
      <c r="D210" s="27">
        <v>1.13</v>
      </c>
    </row>
    <row r="211" spans="1:4" ht="19.5" thickBot="1">
      <c r="A211" s="25" t="s">
        <v>38</v>
      </c>
      <c r="B211" s="25">
        <v>20</v>
      </c>
      <c r="C211" s="26">
        <v>1.894</v>
      </c>
      <c r="D211" s="27">
        <v>9.47</v>
      </c>
    </row>
    <row r="212" spans="1:4" ht="15.75">
      <c r="A212" s="12" t="s">
        <v>90</v>
      </c>
      <c r="B212" s="8">
        <f>SUM(B191:B211)</f>
        <v>1632.9000000000005</v>
      </c>
      <c r="C212" s="8">
        <f>SUM(C191:C211)</f>
        <v>46.36899999999999</v>
      </c>
      <c r="D212" s="9">
        <f>C212/B212*100</f>
        <v>2.8396717496478643</v>
      </c>
    </row>
    <row r="213" spans="1:4" ht="15.75">
      <c r="A213" s="12" t="s">
        <v>91</v>
      </c>
      <c r="B213" s="8">
        <f>B247</f>
        <v>12548.955000000002</v>
      </c>
      <c r="C213" s="8">
        <f>C247</f>
        <v>5236.142035000001</v>
      </c>
      <c r="D213" s="22">
        <f>D247</f>
        <v>41.72572166367638</v>
      </c>
    </row>
    <row r="214" spans="1:4" ht="15" customHeight="1">
      <c r="A214" s="15"/>
      <c r="B214" s="15"/>
      <c r="C214" s="15"/>
      <c r="D214" s="15"/>
    </row>
    <row r="215" spans="1:4" ht="15" customHeight="1">
      <c r="A215" s="16"/>
      <c r="B215" s="15"/>
      <c r="C215" s="17"/>
      <c r="D215" s="18"/>
    </row>
    <row r="216" spans="1:4" ht="15.75">
      <c r="A216" s="16"/>
      <c r="B216" s="15"/>
      <c r="C216" s="49"/>
      <c r="D216" s="49"/>
    </row>
    <row r="217" spans="1:4" ht="18.75">
      <c r="A217" s="48" t="s">
        <v>53</v>
      </c>
      <c r="B217" s="48"/>
      <c r="C217" s="48"/>
      <c r="D217" s="48"/>
    </row>
    <row r="218" spans="1:4" ht="18.75">
      <c r="A218" s="48" t="s">
        <v>54</v>
      </c>
      <c r="B218" s="48"/>
      <c r="C218" s="48"/>
      <c r="D218" s="48"/>
    </row>
    <row r="219" spans="1:4" ht="18.75">
      <c r="A219" s="48" t="s">
        <v>55</v>
      </c>
      <c r="B219" s="48"/>
      <c r="C219" s="48"/>
      <c r="D219" s="48"/>
    </row>
    <row r="220" spans="1:4" ht="18.75">
      <c r="A220" s="19"/>
      <c r="B220" s="19"/>
      <c r="C220" s="19"/>
      <c r="D220" s="19"/>
    </row>
    <row r="221" spans="1:4" ht="18.75">
      <c r="A221" s="48" t="s">
        <v>56</v>
      </c>
      <c r="B221" s="48"/>
      <c r="C221" s="48"/>
      <c r="D221" s="48"/>
    </row>
    <row r="222" spans="1:4" ht="18.75">
      <c r="A222" s="19"/>
      <c r="B222" s="15"/>
      <c r="C222" s="15"/>
      <c r="D222" s="15"/>
    </row>
    <row r="223" spans="1:4" ht="48" thickBot="1">
      <c r="A223" s="20" t="s">
        <v>57</v>
      </c>
      <c r="B223" s="30" t="s">
        <v>58</v>
      </c>
      <c r="C223" s="30" t="s">
        <v>59</v>
      </c>
      <c r="D223" s="15"/>
    </row>
    <row r="224" spans="1:4" ht="32.25" thickBot="1">
      <c r="A224" s="29" t="s">
        <v>60</v>
      </c>
      <c r="B224" s="36">
        <v>591</v>
      </c>
      <c r="C224" s="37">
        <v>1816</v>
      </c>
      <c r="D224" s="15"/>
    </row>
    <row r="225" spans="1:4" ht="31.5">
      <c r="A225" s="20" t="s">
        <v>86</v>
      </c>
      <c r="B225" s="31">
        <v>376</v>
      </c>
      <c r="C225" s="31">
        <v>188</v>
      </c>
      <c r="D225" s="15"/>
    </row>
    <row r="226" spans="1:4" ht="40.5" customHeight="1">
      <c r="A226" s="21" t="s">
        <v>92</v>
      </c>
      <c r="B226" s="13">
        <f>SUM(B224:B225)</f>
        <v>967</v>
      </c>
      <c r="C226" s="13">
        <f>SUM(C224:C225)</f>
        <v>2004</v>
      </c>
      <c r="D226" s="15"/>
    </row>
    <row r="227" spans="1:4" ht="18.75">
      <c r="A227" s="19"/>
      <c r="B227" s="15"/>
      <c r="C227" s="15"/>
      <c r="D227" s="15"/>
    </row>
    <row r="228" spans="1:4" ht="18.75">
      <c r="A228" s="48" t="s">
        <v>61</v>
      </c>
      <c r="B228" s="48"/>
      <c r="C228" s="48"/>
      <c r="D228" s="48"/>
    </row>
    <row r="229" spans="1:4" ht="18.75">
      <c r="A229" s="48" t="s">
        <v>62</v>
      </c>
      <c r="B229" s="48"/>
      <c r="C229" s="48"/>
      <c r="D229" s="48"/>
    </row>
    <row r="230" spans="1:4" ht="18.75">
      <c r="A230" s="48" t="s">
        <v>63</v>
      </c>
      <c r="B230" s="48"/>
      <c r="C230" s="48"/>
      <c r="D230" s="48"/>
    </row>
    <row r="231" spans="1:4" ht="18.75">
      <c r="A231" s="19"/>
      <c r="B231" s="15"/>
      <c r="C231" s="15"/>
      <c r="D231" s="15"/>
    </row>
    <row r="232" spans="1:4" ht="47.25">
      <c r="A232" s="20" t="s">
        <v>64</v>
      </c>
      <c r="B232" s="20" t="s">
        <v>65</v>
      </c>
      <c r="C232" s="20" t="s">
        <v>66</v>
      </c>
      <c r="D232" s="20" t="s">
        <v>67</v>
      </c>
    </row>
    <row r="233" spans="1:4" ht="15.75">
      <c r="A233" s="7" t="s">
        <v>7</v>
      </c>
      <c r="B233" s="8">
        <f>B28</f>
        <v>1661.9500000000003</v>
      </c>
      <c r="C233" s="8">
        <f>C28</f>
        <v>964.608</v>
      </c>
      <c r="D233" s="32">
        <f>C233/B233*100</f>
        <v>58.04073528084478</v>
      </c>
    </row>
    <row r="234" spans="1:4" ht="15.75">
      <c r="A234" s="7" t="s">
        <v>79</v>
      </c>
      <c r="B234" s="8">
        <f>B12</f>
        <v>97.10000000000001</v>
      </c>
      <c r="C234" s="8">
        <f>C12</f>
        <v>25.995034999999998</v>
      </c>
      <c r="D234" s="32">
        <f aca="true" t="shared" si="3" ref="D234:D246">C234/B234*100</f>
        <v>26.77140576725025</v>
      </c>
    </row>
    <row r="235" spans="1:7" ht="15.75">
      <c r="A235" s="7" t="s">
        <v>80</v>
      </c>
      <c r="B235" s="8">
        <f>B36</f>
        <v>107.47999999999999</v>
      </c>
      <c r="C235" s="8">
        <f>C36</f>
        <v>37.55799999999999</v>
      </c>
      <c r="D235" s="32">
        <f t="shared" si="3"/>
        <v>34.94417566058801</v>
      </c>
      <c r="G235" s="6"/>
    </row>
    <row r="236" spans="1:4" ht="15.75">
      <c r="A236" s="7" t="s">
        <v>82</v>
      </c>
      <c r="B236" s="8">
        <f>B48</f>
        <v>1020.8599999999999</v>
      </c>
      <c r="C236" s="8">
        <f>C48</f>
        <v>805.0990000000002</v>
      </c>
      <c r="D236" s="32">
        <f t="shared" si="3"/>
        <v>78.86478067511709</v>
      </c>
    </row>
    <row r="237" spans="1:4" ht="15.75">
      <c r="A237" s="7" t="s">
        <v>83</v>
      </c>
      <c r="B237" s="8">
        <f>B59</f>
        <v>24.499999999999996</v>
      </c>
      <c r="C237" s="8">
        <f>C59</f>
        <v>1.1860000000000002</v>
      </c>
      <c r="D237" s="32">
        <f t="shared" si="3"/>
        <v>4.8408163265306134</v>
      </c>
    </row>
    <row r="238" spans="1:4" ht="31.5">
      <c r="A238" s="7" t="s">
        <v>22</v>
      </c>
      <c r="B238" s="8">
        <f>B74</f>
        <v>4016.95</v>
      </c>
      <c r="C238" s="8">
        <f>C74</f>
        <v>2064.2549999999997</v>
      </c>
      <c r="D238" s="32">
        <f t="shared" si="3"/>
        <v>51.38861574079836</v>
      </c>
    </row>
    <row r="239" spans="1:4" ht="15.75">
      <c r="A239" s="7" t="s">
        <v>29</v>
      </c>
      <c r="B239" s="8">
        <f>B93</f>
        <v>438.15999999999997</v>
      </c>
      <c r="C239" s="8">
        <f>C93</f>
        <v>18.171999999999997</v>
      </c>
      <c r="D239" s="32">
        <f t="shared" si="3"/>
        <v>4.147343436187693</v>
      </c>
    </row>
    <row r="240" spans="1:4" ht="15.75">
      <c r="A240" s="7" t="s">
        <v>39</v>
      </c>
      <c r="B240" s="8">
        <f>B107</f>
        <v>11.885</v>
      </c>
      <c r="C240" s="8">
        <f>C107</f>
        <v>1.9340000000000002</v>
      </c>
      <c r="D240" s="32">
        <f t="shared" si="3"/>
        <v>16.272612536811106</v>
      </c>
    </row>
    <row r="241" spans="1:4" ht="15.75">
      <c r="A241" s="7" t="s">
        <v>41</v>
      </c>
      <c r="B241" s="8">
        <f>B122</f>
        <v>62.800000000000004</v>
      </c>
      <c r="C241" s="8">
        <f>C122</f>
        <v>17.942999999999998</v>
      </c>
      <c r="D241" s="32">
        <f t="shared" si="3"/>
        <v>28.571656050955408</v>
      </c>
    </row>
    <row r="242" spans="1:4" ht="31.5">
      <c r="A242" s="7" t="s">
        <v>42</v>
      </c>
      <c r="B242" s="8">
        <f>B137</f>
        <v>723.5699999999998</v>
      </c>
      <c r="C242" s="8">
        <f>C137</f>
        <v>103.71100000000001</v>
      </c>
      <c r="D242" s="32">
        <f t="shared" si="3"/>
        <v>14.33323659079288</v>
      </c>
    </row>
    <row r="243" spans="1:4" ht="15.75">
      <c r="A243" s="7" t="s">
        <v>43</v>
      </c>
      <c r="B243" s="8">
        <f>B156</f>
        <v>2427.26</v>
      </c>
      <c r="C243" s="8">
        <f>C156</f>
        <v>1105.309</v>
      </c>
      <c r="D243" s="32">
        <f t="shared" si="3"/>
        <v>45.537313678798306</v>
      </c>
    </row>
    <row r="244" spans="1:4" ht="15.75">
      <c r="A244" s="7" t="s">
        <v>46</v>
      </c>
      <c r="B244" s="8">
        <f>B176</f>
        <v>235.54000000000002</v>
      </c>
      <c r="C244" s="8">
        <f>C176</f>
        <v>29.252</v>
      </c>
      <c r="D244" s="32">
        <f t="shared" si="3"/>
        <v>12.41912201749172</v>
      </c>
    </row>
    <row r="245" spans="1:4" ht="15.75">
      <c r="A245" s="7" t="s">
        <v>49</v>
      </c>
      <c r="B245" s="8">
        <f>B189</f>
        <v>88</v>
      </c>
      <c r="C245" s="8">
        <f>C189</f>
        <v>14.751</v>
      </c>
      <c r="D245" s="32">
        <f t="shared" si="3"/>
        <v>16.7625</v>
      </c>
    </row>
    <row r="246" spans="1:4" ht="15.75">
      <c r="A246" s="7" t="s">
        <v>50</v>
      </c>
      <c r="B246" s="8">
        <f>B212</f>
        <v>1632.9000000000005</v>
      </c>
      <c r="C246" s="8">
        <f>C212</f>
        <v>46.36899999999999</v>
      </c>
      <c r="D246" s="32">
        <f t="shared" si="3"/>
        <v>2.8396717496478643</v>
      </c>
    </row>
    <row r="247" spans="1:4" ht="15.75">
      <c r="A247" s="21" t="s">
        <v>93</v>
      </c>
      <c r="B247" s="8">
        <f>SUM(B233:B246)</f>
        <v>12548.955000000002</v>
      </c>
      <c r="C247" s="8">
        <f>SUM(C233:C246)</f>
        <v>5236.142035000001</v>
      </c>
      <c r="D247" s="14">
        <f>C247/B247*100</f>
        <v>41.72572166367638</v>
      </c>
    </row>
    <row r="248" spans="1:4" ht="18.75">
      <c r="A248" s="19"/>
      <c r="B248" s="15"/>
      <c r="C248" s="15"/>
      <c r="D248" s="15"/>
    </row>
    <row r="249" spans="1:4" ht="18.75">
      <c r="A249" s="19"/>
      <c r="B249" s="15"/>
      <c r="C249" s="15"/>
      <c r="D249" s="15"/>
    </row>
    <row r="250" spans="1:4" ht="15">
      <c r="A250" s="15"/>
      <c r="B250" s="15"/>
      <c r="C250" s="15"/>
      <c r="D250" s="15"/>
    </row>
    <row r="251" spans="1:4" ht="15">
      <c r="A251" s="15"/>
      <c r="B251" s="15"/>
      <c r="C251" s="15"/>
      <c r="D251" s="15"/>
    </row>
    <row r="252" spans="1:4" ht="15">
      <c r="A252" s="15"/>
      <c r="B252" s="15"/>
      <c r="C252" s="15"/>
      <c r="D252" s="15"/>
    </row>
    <row r="253" spans="1:4" ht="15">
      <c r="A253" s="15"/>
      <c r="B253" s="15"/>
      <c r="C253" s="15"/>
      <c r="D253" s="15"/>
    </row>
    <row r="254" spans="1:4" ht="15">
      <c r="A254" s="15"/>
      <c r="B254" s="15"/>
      <c r="C254" s="15"/>
      <c r="D254" s="15"/>
    </row>
    <row r="255" spans="1:4" ht="15">
      <c r="A255" s="15"/>
      <c r="B255" s="15"/>
      <c r="C255" s="15"/>
      <c r="D255" s="15"/>
    </row>
    <row r="256" spans="1:4" ht="15">
      <c r="A256" s="15"/>
      <c r="B256" s="15"/>
      <c r="C256" s="15"/>
      <c r="D256" s="15"/>
    </row>
    <row r="280" ht="18.75">
      <c r="A280" s="1"/>
    </row>
    <row r="281" ht="18.75">
      <c r="A281" s="2"/>
    </row>
  </sheetData>
  <sheetProtection/>
  <mergeCells count="28">
    <mergeCell ref="A2:D2"/>
    <mergeCell ref="A3:D3"/>
    <mergeCell ref="A5:D5"/>
    <mergeCell ref="A8:D8"/>
    <mergeCell ref="C1:D1"/>
    <mergeCell ref="A6:A7"/>
    <mergeCell ref="B6:D6"/>
    <mergeCell ref="C216:D216"/>
    <mergeCell ref="A228:D228"/>
    <mergeCell ref="A190:D190"/>
    <mergeCell ref="A138:D138"/>
    <mergeCell ref="A157:D157"/>
    <mergeCell ref="A177:D177"/>
    <mergeCell ref="A230:D230"/>
    <mergeCell ref="A217:D217"/>
    <mergeCell ref="A218:D218"/>
    <mergeCell ref="A219:D219"/>
    <mergeCell ref="A221:D221"/>
    <mergeCell ref="A229:D229"/>
    <mergeCell ref="A13:D13"/>
    <mergeCell ref="A49:D49"/>
    <mergeCell ref="A108:D108"/>
    <mergeCell ref="A123:D123"/>
    <mergeCell ref="A29:D29"/>
    <mergeCell ref="A37:D37"/>
    <mergeCell ref="A60:D60"/>
    <mergeCell ref="A75:D75"/>
    <mergeCell ref="A94:D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2015-10-13T12:29:13Z</dcterms:modified>
  <cp:category/>
  <cp:version/>
  <cp:contentType/>
  <cp:contentStatus/>
</cp:coreProperties>
</file>